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BW35" i="9"/>
  <c r="AM35" i="9"/>
  <c r="C35" i="9"/>
  <c r="CO34" i="9"/>
  <c r="CO35" i="9" s="1"/>
  <c r="BW34" i="9"/>
  <c r="AM34" i="9"/>
  <c r="U34" i="9"/>
  <c r="U35" i="9" s="1"/>
  <c r="U36"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<sst xmlns="http://schemas.openxmlformats.org/spreadsheetml/2006/main" count="1023" uniqueCount="539">
  <si>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</si>
  <si>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</si>
  <si>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</si>
  <si>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</si>
  <si>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</si>
  <si>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</si>
  <si>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</si>
  <si>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</si>
  <si>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</si>
  <si>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</si>
  <si>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</si>
  <si>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</si>
  <si>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</si>
  <si>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</si>
  <si>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</si>
  <si>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</si>
  <si>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</si>
  <si>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</si>
  <si>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</si>
  <si>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</si>
  <si>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</si>
  <si>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</si>
  <si>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</si>
  <si>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</si>
  <si>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</si>
  <si>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</si>
  <si>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</si>
  <si>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</si>
  <si>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</si>
  <si>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</si>
  <si>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</si>
  <si>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</si>
  <si>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</si>
  <si>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</si>
  <si>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</si>
  <si>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</si>
  <si>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</si>
  <si>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</si>
  <si>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</si>
  <si>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</si>
  <si>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</si>
  <si>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</si>
  <si>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</si>
  <si>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</si>
  <si>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</si>
  <si>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</si>
  <si>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</si>
  <si>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</si>
  <si>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</si>
  <si>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</si>
  <si>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</si>
  <si>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</si>
  <si>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</si>
  <si>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</si>
  <si>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</si>
  <si>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</si>
  <si>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</si>
  <si>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</si>
  <si>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</si>
  <si>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</si>
  <si>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</si>
  <si>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</si>
  <si>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</si>
  <si>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</si>
  <si>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</si>
  <si>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</si>
  <si>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</si>
  <si>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</si>
  <si>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</si>
  <si>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</si>
  <si>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</si>
  <si>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</si>
  <si>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</si>
  <si>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</si>
  <si>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</si>
  <si>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</si>
  <si>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</si>
  <si>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</si>
  <si>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</si>
  <si>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</si>
  <si>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</si>
  <si>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</si>
  <si>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西興部村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</si>
  <si>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</si>
  <si>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</si>
  <si>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</si>
  <si>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</si>
  <si>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</si>
  <si>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</si>
  <si>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</si>
  <si>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</si>
  <si>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</si>
  <si>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</si>
  <si>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</si>
  <si>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</si>
  <si>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</si>
  <si>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</si>
  <si>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</si>
  <si>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</si>
  <si>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</si>
  <si>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</si>
  <si>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</si>
  <si>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</si>
  <si>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</si>
  <si>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</si>
  <si>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</si>
  <si>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</si>
  <si>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</si>
  <si>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</si>
  <si>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</si>
  <si>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</si>
  <si>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</si>
  <si>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</si>
  <si>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</si>
  <si>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</si>
  <si>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</si>
  <si>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</si>
  <si>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</si>
  <si>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</si>
  <si>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</si>
  <si>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</si>
  <si>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</si>
  <si>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</si>
  <si>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</si>
  <si>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</si>
  <si>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</si>
  <si>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</si>
  <si>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</si>
  <si>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</si>
  <si>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</si>
  <si>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</si>
  <si>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</si>
  <si>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</si>
  <si>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</si>
  <si>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</si>
  <si>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</si>
  <si>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</si>
  <si>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</si>
  <si>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</si>
  <si>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</si>
  <si>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</si>
  <si>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</si>
  <si>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</si>
  <si>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</si>
  <si>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</si>
  <si>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</si>
  <si>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</si>
  <si>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</si>
  <si>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</si>
  <si>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</si>
  <si>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</si>
  <si>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</si>
  <si>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</si>
  <si>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</si>
  <si>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</si>
  <si>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</si>
  <si>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</si>
  <si>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</si>
  <si>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</si>
  <si>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</si>
  <si>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</si>
  <si>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</si>
  <si>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</si>
  <si>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</si>
  <si>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</si>
  <si>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</si>
  <si>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</si>
  <si>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</si>
  <si>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</si>
  <si>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</si>
  <si>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</si>
  <si>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</si>
  <si>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</si>
  <si>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</si>
  <si>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</si>
  <si>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</si>
  <si>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</si>
  <si>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</si>
  <si>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</si>
  <si>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</si>
  <si>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</si>
  <si>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</si>
  <si>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</si>
  <si>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</si>
  <si>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</si>
  <si>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</si>
  <si>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</si>
  <si>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</si>
  <si>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</si>
  <si>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</si>
  <si>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</si>
  <si>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</si>
  <si>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</si>
  <si>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</si>
  <si>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</si>
  <si>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北海道西興部村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</si>
  <si>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</si>
  <si>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</si>
  <si>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</si>
  <si>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</si>
  <si>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</si>
  <si>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</si>
  <si>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</si>
  <si>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</si>
  <si>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</si>
  <si>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</si>
  <si>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</si>
  <si>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</si>
  <si>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</si>
  <si>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</si>
  <si>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</si>
  <si>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</si>
  <si>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</si>
  <si>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</si>
  <si>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</si>
  <si>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</si>
  <si>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</si>
  <si>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</si>
  <si>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</si>
  <si>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</si>
  <si>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</si>
  <si>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</si>
  <si>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</si>
  <si>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</si>
  <si>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</si>
  <si>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</si>
  <si>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</si>
  <si>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</si>
  <si>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</si>
  <si>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</si>
  <si>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</si>
  <si>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</si>
  <si>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</si>
  <si>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</si>
  <si>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</si>
  <si>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</si>
  <si>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</si>
  <si>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</si>
  <si>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</si>
  <si>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</si>
  <si>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</si>
  <si>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</si>
  <si>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</si>
  <si>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</si>
  <si>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</si>
  <si>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</si>
  <si>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</si>
  <si>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</si>
  <si>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</si>
  <si>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</si>
  <si>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</si>
  <si>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</si>
  <si>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</si>
  <si>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</si>
  <si>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</si>
  <si>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</si>
  <si>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</si>
  <si>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</si>
  <si>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</si>
  <si>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</si>
  <si>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</si>
  <si>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</si>
  <si>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</si>
  <si>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</si>
  <si>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</si>
  <si>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</si>
  <si>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</si>
  <si>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</si>
  <si>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</si>
  <si>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</si>
  <si>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</si>
  <si>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</si>
  <si>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</si>
  <si>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</si>
  <si>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</si>
  <si>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</si>
  <si>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</si>
  <si>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</si>
  <si>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</si>
  <si>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</si>
  <si>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</si>
  <si>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</si>
  <si>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</si>
  <si>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</si>
  <si>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</si>
  <si>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</si>
  <si>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</si>
  <si>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</si>
  <si>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</si>
  <si>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</si>
  <si>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</si>
  <si>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</si>
  <si>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</si>
  <si>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</si>
  <si>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</si>
  <si>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</si>
  <si>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</si>
  <si>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</si>
  <si>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</si>
  <si>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</si>
  <si>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</si>
  <si>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</si>
  <si>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</si>
  <si>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</si>
  <si>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</si>
  <si>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</si>
  <si>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</si>
  <si>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</si>
  <si>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</si>
  <si>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</si>
  <si>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</si>
  <si>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</si>
  <si>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</si>
  <si>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</si>
  <si>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</si>
  <si>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</si>
  <si>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</si>
  <si>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</si>
  <si>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</si>
  <si>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</si>
  <si>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</si>
  <si>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</si>
  <si>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</si>
  <si>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</si>
  <si>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</si>
  <si>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</si>
  <si>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</si>
  <si>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</si>
  <si>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</si>
  <si>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</si>
  <si>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</si>
  <si>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</si>
  <si>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</si>
  <si>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</si>
  <si>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</si>
  <si>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</si>
  <si>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</si>
  <si>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</si>
  <si>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</si>
  <si>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</si>
  <si>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</si>
  <si>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</si>
  <si>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</si>
  <si>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</si>
  <si>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</si>
  <si>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北海道西興部村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</si>
  <si>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</si>
  <si>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</si>
  <si>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</si>
  <si>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</si>
  <si>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</si>
  <si>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</si>
  <si>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</si>
  <si>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</si>
  <si>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</si>
  <si>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</si>
  <si>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</si>
  <si>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</si>
  <si>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</si>
  <si>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</si>
  <si>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</si>
  <si>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</si>
  <si>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</si>
  <si>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</si>
  <si>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</si>
  <si>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</si>
  <si>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</si>
  <si>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</si>
  <si>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</si>
  <si>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</si>
  <si>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</si>
  <si>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</si>
  <si>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</si>
  <si>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</si>
  <si>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</si>
  <si>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</si>
  <si>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</si>
  <si>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</si>
  <si>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</si>
  <si>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</si>
  <si>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</si>
  <si>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</si>
  <si>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</si>
  <si>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</si>
  <si>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</si>
  <si>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</si>
  <si>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</si>
  <si>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</si>
  <si>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</si>
  <si>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</si>
  <si>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</si>
  <si>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</si>
  <si>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</si>
  <si>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</si>
  <si>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</si>
  <si>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</si>
  <si>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</si>
  <si>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</si>
  <si>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</si>
  <si>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</si>
  <si>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</si>
  <si>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</si>
  <si>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</si>
  <si>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</si>
  <si>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</si>
  <si>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</si>
  <si>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</si>
  <si>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</si>
  <si>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</si>
  <si>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</si>
  <si>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</si>
  <si>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</si>
  <si>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</si>
  <si>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</si>
  <si>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</si>
  <si>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</si>
  <si>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</si>
  <si>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</si>
  <si>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</si>
  <si>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</si>
  <si>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</si>
  <si>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</si>
  <si>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</si>
  <si>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</si>
  <si>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</si>
  <si>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</si>
  <si>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</si>
  <si>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</si>
  <si>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</si>
  <si>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</si>
  <si>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</si>
  <si>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</si>
  <si>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</si>
  <si>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</si>
  <si>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</si>
  <si>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</si>
  <si>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</si>
  <si>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</si>
  <si>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</si>
  <si>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</si>
  <si>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</si>
  <si>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</si>
  <si>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</si>
  <si>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</si>
  <si>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</si>
  <si>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</si>
  <si>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</si>
  <si>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</si>
  <si>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</si>
  <si>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</si>
  <si>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</si>
  <si>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</si>
  <si>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</si>
  <si>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</si>
  <si>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</si>
  <si>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</si>
  <si>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</si>
  <si>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</si>
  <si>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</si>
  <si>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</si>
  <si>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</si>
  <si>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</si>
  <si>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</si>
  <si>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</si>
  <si>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</si>
  <si>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</si>
  <si>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</si>
  <si>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</si>
  <si>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</si>
  <si>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</si>
  <si>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</si>
  <si>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</si>
  <si>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</si>
  <si>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</si>
  <si>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</si>
  <si>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</si>
  <si>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</si>
  <si>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</si>
  <si>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</si>
  <si>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</si>
  <si>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</si>
  <si>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</si>
  <si>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</si>
  <si>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</si>
  <si>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</si>
  <si>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</si>
  <si>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</si>
  <si>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</si>
  <si>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</si>
  <si>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</si>
  <si>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</si>
  <si>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</si>
  <si>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</si>
  <si>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</si>
  <si>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</si>
  <si>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</si>
  <si>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</si>
  <si>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</si>
  <si>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</si>
  <si>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</si>
  <si>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</si>
  <si>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</si>
  <si>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</si>
  <si>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</si>
  <si>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</si>
  <si>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</si>
  <si>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</si>
  <si>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</si>
  <si>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</si>
  <si>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</si>
  <si>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</si>
  <si>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</si>
  <si>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</si>
  <si>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</si>
  <si>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</si>
  <si>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</si>
  <si>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</si>
  <si>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</si>
  <si>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0.28</t>
  </si>
  <si>
    <t>▲ 0.82</t>
  </si>
  <si>
    <t>一般会計</t>
  </si>
  <si>
    <t>介護保険特別会計</t>
  </si>
  <si>
    <t>国民健康保険事業特別会計</t>
  </si>
  <si>
    <t>簡易水道事業特別会計</t>
  </si>
  <si>
    <t>下水道事業特別会計</t>
  </si>
  <si>
    <t>後期高齢者医療特別会計</t>
  </si>
  <si>
    <t>その他会計（赤字）</t>
  </si>
  <si>
    <t>その他会計（黒字）</t>
  </si>
  <si>
    <t>-</t>
    <phoneticPr fontId="2"/>
  </si>
  <si>
    <t>-</t>
    <phoneticPr fontId="2"/>
  </si>
  <si>
    <t>-</t>
    <phoneticPr fontId="2"/>
  </si>
  <si>
    <t>オホーツク楽器工業株式会社</t>
    <rPh sb="5" eb="7">
      <t>ガッキ</t>
    </rPh>
    <rPh sb="7" eb="9">
      <t>コウギョウ</t>
    </rPh>
    <rPh sb="9" eb="11">
      <t>カブシキ</t>
    </rPh>
    <rPh sb="11" eb="13">
      <t>カイシャ</t>
    </rPh>
    <phoneticPr fontId="2"/>
  </si>
  <si>
    <t>株式会社森夢</t>
    <rPh sb="0" eb="4">
      <t>カブシキガイシャ</t>
    </rPh>
    <rPh sb="4" eb="5">
      <t>モリ</t>
    </rPh>
    <rPh sb="5" eb="6">
      <t>ユメ</t>
    </rPh>
    <phoneticPr fontId="2"/>
  </si>
  <si>
    <t>網走地方教育研修センター組合</t>
    <phoneticPr fontId="2"/>
  </si>
  <si>
    <t>紋別地区消防組合</t>
    <phoneticPr fontId="2"/>
  </si>
  <si>
    <t>西紋別地区環境衛生施設組合</t>
    <phoneticPr fontId="2"/>
  </si>
  <si>
    <t>広域紋別病院企業団</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</si>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</sst>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291917</c:v>
                </c:pt>
                <c:pt idx="1">
                  <c:v>325581</c:v>
                </c:pt>
                <c:pt idx="2">
                  <c:v>203567</c:v>
                </c:pt>
                <c:pt idx="3">
                  <c:v>185018</c:v>
                </c:pt>
                <c:pt idx="4">
                  <c:v>238802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716429</c:v>
                </c:pt>
                <c:pt idx="1">
                  <c:v>719635</c:v>
                </c:pt>
                <c:pt idx="2">
                  <c:v>862473</c:v>
                </c:pt>
                <c:pt idx="3">
                  <c:v>494304</c:v>
                </c:pt>
                <c:pt idx="4">
                  <c:v>703301</c:v>
                </c:pt>
              </c:numCache>
            </c:numRef>
          </c:val>
          <c:smooth val="0"/>
        </c:ser>
        <c:dLbls>
          <c:showLegendKey val="0"/>
          <c:showVal val="0"/>
          <c:showCatName val="0"/>
          <c:showSerName val="0"/>
          <c:showPercent val="0"/>
          <c:showBubbleSize val="0"/>
        </c:dLbls>
        <c:marker val="1"/>
        <c:smooth val="0"/>
        <c:axId val="148125568"/>
        <c:axId val="148160512"/>
      </c:lineChart>
      <c:catAx>
        <c:axId val="1481255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160512"/>
        <c:crosses val="autoZero"/>
        <c:auto val="1"/>
        <c:lblAlgn val="ctr"/>
        <c:lblOffset val="100"/>
        <c:tickLblSkip val="1"/>
        <c:tickMarkSkip val="1"/>
        <c:noMultiLvlLbl val="0"/>
      </c:catAx>
      <c:valAx>
        <c:axId val="148160512"/>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125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1.72</c:v>
                </c:pt>
                <c:pt idx="1">
                  <c:v>2.82</c:v>
                </c:pt>
                <c:pt idx="2">
                  <c:v>2.77</c:v>
                </c:pt>
                <c:pt idx="3">
                  <c:v>1.48</c:v>
                </c:pt>
                <c:pt idx="4">
                  <c:v>3.15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22.84</c:v>
                </c:pt>
                <c:pt idx="1">
                  <c:v>25.74</c:v>
                </c:pt>
                <c:pt idx="2">
                  <c:v>28.13</c:v>
                </c:pt>
                <c:pt idx="3">
                  <c:v>23.78</c:v>
                </c:pt>
                <c:pt idx="4">
                  <c:v>31.46</c:v>
                </c:pt>
              </c:numCache>
            </c:numRef>
          </c:val>
        </c:ser>
        <c:dLbls>
          <c:showLegendKey val="0"/>
          <c:showVal val="0"/>
          <c:showCatName val="0"/>
          <c:showSerName val="0"/>
          <c:showPercent val="0"/>
          <c:showBubbleSize val="0"/>
        </c:dLbls>
        <c:gapWidth val="250"/>
        <c:overlap val="100"/>
        <c:axId val="152299776"/>
        <c:axId val="155722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5.22</c:v>
                </c:pt>
                <c:pt idx="1">
                  <c:v>5.56</c:v>
                </c:pt>
                <c:pt idx="2">
                  <c:v>-0.28000000000000003</c:v>
                </c:pt>
                <c:pt idx="3">
                  <c:v>-0.82</c:v>
                </c:pt>
                <c:pt idx="4">
                  <c:v>7.13</c:v>
                </c:pt>
              </c:numCache>
            </c:numRef>
          </c:val>
          <c:smooth val="0"/>
        </c:ser>
        <c:dLbls>
          <c:showLegendKey val="0"/>
          <c:showVal val="0"/>
          <c:showCatName val="0"/>
          <c:showSerName val="0"/>
          <c:showPercent val="0"/>
          <c:showBubbleSize val="0"/>
        </c:dLbls>
        <c:marker val="1"/>
        <c:smooth val="0"/>
        <c:axId val="152299776"/>
        <c:axId val="155722112"/>
      </c:lineChart>
      <c:catAx>
        <c:axId val="15229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5722112"/>
        <c:crosses val="autoZero"/>
        <c:auto val="1"/>
        <c:lblAlgn val="ctr"/>
        <c:lblOffset val="100"/>
        <c:tickLblSkip val="1"/>
        <c:tickMarkSkip val="1"/>
        <c:noMultiLvlLbl val="0"/>
      </c:catAx>
      <c:valAx>
        <c:axId val="155722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29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0.04</c:v>
                </c:pt>
                <c:pt idx="2">
                  <c:v>#N/A</c:v>
                </c:pt>
                <c:pt idx="3">
                  <c:v>0.04</c:v>
                </c:pt>
                <c:pt idx="4">
                  <c:v>#N/A</c:v>
                </c:pt>
                <c:pt idx="5">
                  <c:v>0.06</c:v>
                </c:pt>
                <c:pt idx="6">
                  <c:v>#N/A</c:v>
                </c:pt>
                <c:pt idx="7">
                  <c:v>0.03</c:v>
                </c:pt>
                <c:pt idx="8">
                  <c:v>#N/A</c:v>
                </c:pt>
                <c:pt idx="9">
                  <c:v>0.04</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0.09</c:v>
                </c:pt>
                <c:pt idx="2">
                  <c:v>#N/A</c:v>
                </c:pt>
                <c:pt idx="3">
                  <c:v>7.0000000000000007E-2</c:v>
                </c:pt>
                <c:pt idx="4">
                  <c:v>#N/A</c:v>
                </c:pt>
                <c:pt idx="5">
                  <c:v>0.05</c:v>
                </c:pt>
                <c:pt idx="6">
                  <c:v>#N/A</c:v>
                </c:pt>
                <c:pt idx="7">
                  <c:v>0.09</c:v>
                </c:pt>
                <c:pt idx="8">
                  <c:v>#N/A</c:v>
                </c:pt>
                <c:pt idx="9">
                  <c:v>0.06</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0.86</c:v>
                </c:pt>
                <c:pt idx="2">
                  <c:v>#N/A</c:v>
                </c:pt>
                <c:pt idx="3">
                  <c:v>0.38</c:v>
                </c:pt>
                <c:pt idx="4">
                  <c:v>#N/A</c:v>
                </c:pt>
                <c:pt idx="5">
                  <c:v>0.01</c:v>
                </c:pt>
                <c:pt idx="6">
                  <c:v>#N/A</c:v>
                </c:pt>
                <c:pt idx="7">
                  <c:v>0</c:v>
                </c:pt>
                <c:pt idx="8">
                  <c:v>#N/A</c:v>
                </c:pt>
                <c:pt idx="9">
                  <c:v>0.22</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0.44</c:v>
                </c:pt>
                <c:pt idx="2">
                  <c:v>#N/A</c:v>
                </c:pt>
                <c:pt idx="3">
                  <c:v>0.28999999999999998</c:v>
                </c:pt>
                <c:pt idx="4">
                  <c:v>#N/A</c:v>
                </c:pt>
                <c:pt idx="5">
                  <c:v>0.44</c:v>
                </c:pt>
                <c:pt idx="6">
                  <c:v>#N/A</c:v>
                </c:pt>
                <c:pt idx="7">
                  <c:v>0.61</c:v>
                </c:pt>
                <c:pt idx="8">
                  <c:v>#N/A</c:v>
                </c:pt>
                <c:pt idx="9">
                  <c:v>0.72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1.72</c:v>
                </c:pt>
                <c:pt idx="2">
                  <c:v>#N/A</c:v>
                </c:pt>
                <c:pt idx="3">
                  <c:v>2.82</c:v>
                </c:pt>
                <c:pt idx="4">
                  <c:v>#N/A</c:v>
                </c:pt>
                <c:pt idx="5">
                  <c:v>2.77</c:v>
                </c:pt>
                <c:pt idx="6">
                  <c:v>#N/A</c:v>
                </c:pt>
                <c:pt idx="7">
                  <c:v>1.48</c:v>
                </c:pt>
                <c:pt idx="8">
                  <c:v>#N/A</c:v>
                </c:pt>
                <c:pt idx="9">
                  <c:v>3.15</c:v>
                </c:pt>
              </c:numCache>
            </c:numRef>
          </c:val>
        </c:ser>
        <c:dLbls>
          <c:showLegendKey val="0"/>
          <c:showVal val="0"/>
          <c:showCatName val="0"/>
          <c:showSerName val="0"/>
          <c:showPercent val="0"/>
          <c:showBubbleSize val="0"/>
        </c:dLbls>
        <c:gapWidth val="150"/>
        <c:overlap val="100"/>
        <c:axId val="156918144"/>
        <c:axId val="156919680"/>
      </c:barChart>
      <c:catAx>
        <c:axId val="15691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919680"/>
        <c:crosses val="autoZero"/>
        <c:auto val="1"/>
        <c:lblAlgn val="ctr"/>
        <c:lblOffset val="100"/>
        <c:tickLblSkip val="1"/>
        <c:tickMarkSkip val="1"/>
        <c:noMultiLvlLbl val="0"/>
      </c:catAx>
      <c:valAx>
        <c:axId val="156919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918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477</c:v>
                </c:pt>
                <c:pt idx="5">
                  <c:v>488</c:v>
                </c:pt>
                <c:pt idx="8">
                  <c:v>424</c:v>
                </c:pt>
                <c:pt idx="11">
                  <c:v>421</c:v>
                </c:pt>
                <c:pt idx="14">
                  <c:v>336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69</c:v>
                </c:pt>
                <c:pt idx="3">
                  <c:v>85</c:v>
                </c:pt>
                <c:pt idx="6">
                  <c:v>77</c:v>
                </c:pt>
                <c:pt idx="9">
                  <c:v>83</c:v>
                </c:pt>
                <c:pt idx="12">
                  <c:v>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588</c:v>
                </c:pt>
                <c:pt idx="3">
                  <c:v>597</c:v>
                </c:pt>
                <c:pt idx="6">
                  <c:v>516</c:v>
                </c:pt>
                <c:pt idx="9">
                  <c:v>516</c:v>
                </c:pt>
                <c:pt idx="12">
                  <c:v>382</c:v>
                </c:pt>
              </c:numCache>
            </c:numRef>
          </c:val>
        </c:ser>
        <c:dLbls>
          <c:showLegendKey val="0"/>
          <c:showVal val="0"/>
          <c:showCatName val="0"/>
          <c:showSerName val="0"/>
          <c:showPercent val="0"/>
          <c:showBubbleSize val="0"/>
        </c:dLbls>
        <c:gapWidth val="100"/>
        <c:overlap val="100"/>
        <c:axId val="157060096"/>
        <c:axId val="157070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181</c:v>
                </c:pt>
                <c:pt idx="2">
                  <c:v>#N/A</c:v>
                </c:pt>
                <c:pt idx="3">
                  <c:v>#N/A</c:v>
                </c:pt>
                <c:pt idx="4">
                  <c:v>195</c:v>
                </c:pt>
                <c:pt idx="5">
                  <c:v>#N/A</c:v>
                </c:pt>
                <c:pt idx="6">
                  <c:v>#N/A</c:v>
                </c:pt>
                <c:pt idx="7">
                  <c:v>170</c:v>
                </c:pt>
                <c:pt idx="8">
                  <c:v>#N/A</c:v>
                </c:pt>
                <c:pt idx="9">
                  <c:v>#N/A</c:v>
                </c:pt>
                <c:pt idx="10">
                  <c:v>179</c:v>
                </c:pt>
                <c:pt idx="11">
                  <c:v>#N/A</c:v>
                </c:pt>
                <c:pt idx="12">
                  <c:v>#N/A</c:v>
                </c:pt>
                <c:pt idx="13">
                  <c:v>123</c:v>
                </c:pt>
                <c:pt idx="14">
                  <c:v>#N/A</c:v>
                </c:pt>
              </c:numCache>
            </c:numRef>
          </c:val>
          <c:smooth val="0"/>
        </c:ser>
        <c:dLbls>
          <c:showLegendKey val="0"/>
          <c:showVal val="0"/>
          <c:showCatName val="0"/>
          <c:showSerName val="0"/>
          <c:showPercent val="0"/>
          <c:showBubbleSize val="0"/>
        </c:dLbls>
        <c:marker val="1"/>
        <c:smooth val="0"/>
        <c:axId val="157060096"/>
        <c:axId val="157070464"/>
      </c:lineChart>
      <c:catAx>
        <c:axId val="15706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070464"/>
        <c:crosses val="autoZero"/>
        <c:auto val="1"/>
        <c:lblAlgn val="ctr"/>
        <c:lblOffset val="100"/>
        <c:tickLblSkip val="1"/>
        <c:tickMarkSkip val="1"/>
        <c:noMultiLvlLbl val="0"/>
      </c:catAx>
      <c:valAx>
        <c:axId val="157070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060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3046</c:v>
                </c:pt>
                <c:pt idx="5">
                  <c:v>2926</c:v>
                </c:pt>
                <c:pt idx="8">
                  <c:v>2999</c:v>
                </c:pt>
                <c:pt idx="11">
                  <c:v>3067</c:v>
                </c:pt>
                <c:pt idx="14">
                  <c:v>3239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472</c:v>
                </c:pt>
                <c:pt idx="5">
                  <c:v>505</c:v>
                </c:pt>
                <c:pt idx="8">
                  <c:v>626</c:v>
                </c:pt>
                <c:pt idx="11">
                  <c:v>624</c:v>
                </c:pt>
                <c:pt idx="14">
                  <c:v>644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3758</c:v>
                </c:pt>
                <c:pt idx="5">
                  <c:v>3815</c:v>
                </c:pt>
                <c:pt idx="8">
                  <c:v>3808</c:v>
                </c:pt>
                <c:pt idx="11">
                  <c:v>3848</c:v>
                </c:pt>
                <c:pt idx="14">
                  <c:v>3906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c:v>
                </c:pt>
                <c:pt idx="3">
                  <c:v>2</c:v>
                </c:pt>
                <c:pt idx="6">
                  <c:v>2</c:v>
                </c:pt>
                <c:pt idx="9">
                  <c:v>2</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407</c:v>
                </c:pt>
                <c:pt idx="3">
                  <c:v>431</c:v>
                </c:pt>
                <c:pt idx="6">
                  <c:v>363</c:v>
                </c:pt>
                <c:pt idx="9">
                  <c:v>429</c:v>
                </c:pt>
                <c:pt idx="12">
                  <c:v>313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1</c:v>
                </c:pt>
                <c:pt idx="6">
                  <c:v>10</c:v>
                </c:pt>
                <c:pt idx="9">
                  <c:v>24</c:v>
                </c:pt>
                <c:pt idx="12">
                  <c:v>26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767</c:v>
                </c:pt>
                <c:pt idx="3">
                  <c:v>839</c:v>
                </c:pt>
                <c:pt idx="6">
                  <c:v>816</c:v>
                </c:pt>
                <c:pt idx="9">
                  <c:v>788</c:v>
                </c:pt>
                <c:pt idx="12">
                  <c:v>784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3745</c:v>
                </c:pt>
                <c:pt idx="3">
                  <c:v>3614</c:v>
                </c:pt>
                <c:pt idx="6">
                  <c:v>3857</c:v>
                </c:pt>
                <c:pt idx="9">
                  <c:v>3911</c:v>
                </c:pt>
                <c:pt idx="12">
                  <c:v>4219</c:v>
                </c:pt>
              </c:numCache>
            </c:numRef>
          </c:val>
        </c:ser>
        <c:dLbls>
          <c:showLegendKey val="0"/>
          <c:showVal val="0"/>
          <c:showCatName val="0"/>
          <c:showSerName val="0"/>
          <c:showPercent val="0"/>
          <c:showBubbleSize val="0"/>
        </c:dLbls>
        <c:gapWidth val="100"/>
        <c:overlap val="100"/>
        <c:axId val="163320960"/>
        <c:axId val="163322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63320960"/>
        <c:axId val="163322880"/>
      </c:lineChart>
      <c:catAx>
        <c:axId val="16332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3322880"/>
        <c:crosses val="autoZero"/>
        <c:auto val="1"/>
        <c:lblAlgn val="ctr"/>
        <c:lblOffset val="100"/>
        <c:tickLblSkip val="1"/>
        <c:tickMarkSkip val="1"/>
        <c:noMultiLvlLbl val="0"/>
      </c:catAx>
      <c:valAx>
        <c:axId val="163322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32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北海道西興部村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1,173
1,169
308.12
2,840,881
2,789,741
50,940
1,619,086
4,218,882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人口の減少や高齢化に加え、中心となる産業は、第一次産業</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酪農</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の他にほとんどないこと等により、財政基盤が弱い状況にある。</a:t>
          </a:r>
          <a:endParaRPr lang="ja-JP" altLang="ja-JP" sz="1400">
            <a:effectLst/>
          </a:endParaRPr>
        </a:p>
        <a:p>
          <a:pPr rtl="0"/>
          <a:r>
            <a:rPr lang="ja-JP" altLang="ja-JP" sz="1100" b="0" i="0" baseline="0">
              <a:solidFill>
                <a:schemeClr val="dk1"/>
              </a:solidFill>
              <a:effectLst/>
              <a:latin typeface="+mn-lt"/>
              <a:ea typeface="+mn-ea"/>
              <a:cs typeface="+mn-cs"/>
            </a:rPr>
            <a:t>　当該指数には大きな変化はないが、行政の効率化と施策の重点化に努めながら、活力ある村づくりの展開と財政健全化の両立を図る。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14288</xdr:rowOff>
    </xdr:to>
    <xdr:cxnSp macro="">
      <xdr:nvCxnSpPr>
        <xdr:cNvPr id="58" name="直線コネクタ 57"/>
        <xdr:cNvCxnSpPr/>
      </xdr:nvCxnSpPr>
      <xdr:spPr>
        <a:xfrm flipV="1">
          <a:off x="4953000" y="6333490"/>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1"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2" name="直線コネクタ 61"/>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167640</xdr:rowOff>
    </xdr:from>
    <xdr:to>
      <xdr:col>7</xdr:col>
      <xdr:colOff>152400</xdr:colOff>
      <xdr:row>43</xdr:row>
      <xdr:rowOff>167640</xdr:rowOff>
    </xdr:to>
    <xdr:cxnSp macro="">
      <xdr:nvCxnSpPr>
        <xdr:cNvPr id="63" name="直線コネクタ 62"/>
        <xdr:cNvCxnSpPr/>
      </xdr:nvCxnSpPr>
      <xdr:spPr>
        <a:xfrm>
          <a:off x="4114800" y="7539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24782</xdr:rowOff>
    </xdr:from>
    <xdr:ext cx="762000" cy="259045"/>
    <xdr:sp macro="" textlink="">
      <xdr:nvSpPr>
        <xdr:cNvPr id="64" name="財政力平均値テキスト"/>
        <xdr:cNvSpPr txBox="1"/>
      </xdr:nvSpPr>
      <xdr:spPr>
        <a:xfrm>
          <a:off x="5041900" y="7225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65" name="フローチャート : 判断 64"/>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161607</xdr:rowOff>
    </xdr:from>
    <xdr:to>
      <xdr:col>6</xdr:col>
      <xdr:colOff>0</xdr:colOff>
      <xdr:row>43</xdr:row>
      <xdr:rowOff>167640</xdr:rowOff>
    </xdr:to>
    <xdr:cxnSp macro="">
      <xdr:nvCxnSpPr>
        <xdr:cNvPr id="66" name="直線コネクタ 65"/>
        <xdr:cNvCxnSpPr/>
      </xdr:nvCxnSpPr>
      <xdr:spPr>
        <a:xfrm>
          <a:off x="3225800" y="753395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67" name="フローチャート : 判断 66"/>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68" name="テキスト ボックス 67"/>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161607</xdr:rowOff>
    </xdr:from>
    <xdr:to>
      <xdr:col>4</xdr:col>
      <xdr:colOff>482600</xdr:colOff>
      <xdr:row>43</xdr:row>
      <xdr:rowOff>161607</xdr:rowOff>
    </xdr:to>
    <xdr:cxnSp macro="">
      <xdr:nvCxnSpPr>
        <xdr:cNvPr id="69" name="直線コネクタ 68"/>
        <xdr:cNvCxnSpPr/>
      </xdr:nvCxnSpPr>
      <xdr:spPr>
        <a:xfrm>
          <a:off x="2336800" y="7533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8255</xdr:rowOff>
    </xdr:from>
    <xdr:to>
      <xdr:col>4</xdr:col>
      <xdr:colOff>533400</xdr:colOff>
      <xdr:row>43</xdr:row>
      <xdr:rowOff>109855</xdr:rowOff>
    </xdr:to>
    <xdr:sp macro="" textlink="">
      <xdr:nvSpPr>
        <xdr:cNvPr id="70" name="フローチャート : 判断 69"/>
        <xdr:cNvSpPr/>
      </xdr:nvSpPr>
      <xdr:spPr>
        <a:xfrm>
          <a:off x="3175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120032</xdr:rowOff>
    </xdr:from>
    <xdr:ext cx="762000" cy="259045"/>
    <xdr:sp macro="" textlink="">
      <xdr:nvSpPr>
        <xdr:cNvPr id="71" name="テキスト ボックス 70"/>
        <xdr:cNvSpPr txBox="1"/>
      </xdr:nvSpPr>
      <xdr:spPr>
        <a:xfrm>
          <a:off x="2844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161607</xdr:rowOff>
    </xdr:from>
    <xdr:to>
      <xdr:col>3</xdr:col>
      <xdr:colOff>279400</xdr:colOff>
      <xdr:row>43</xdr:row>
      <xdr:rowOff>161607</xdr:rowOff>
    </xdr:to>
    <xdr:cxnSp macro="">
      <xdr:nvCxnSpPr>
        <xdr:cNvPr id="72" name="直線コネクタ 71"/>
        <xdr:cNvCxnSpPr/>
      </xdr:nvCxnSpPr>
      <xdr:spPr>
        <a:xfrm>
          <a:off x="1447800" y="7533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73" name="フローチャート : 判断 72"/>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74" name="テキスト ボックス 73"/>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2222</xdr:rowOff>
    </xdr:from>
    <xdr:to>
      <xdr:col>2</xdr:col>
      <xdr:colOff>127000</xdr:colOff>
      <xdr:row>43</xdr:row>
      <xdr:rowOff>103822</xdr:rowOff>
    </xdr:to>
    <xdr:sp macro="" textlink="">
      <xdr:nvSpPr>
        <xdr:cNvPr id="75" name="フローチャート : 判断 74"/>
        <xdr:cNvSpPr/>
      </xdr:nvSpPr>
      <xdr:spPr>
        <a:xfrm>
          <a:off x="1397000" y="737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113999</xdr:rowOff>
    </xdr:from>
    <xdr:ext cx="762000" cy="259045"/>
    <xdr:sp macro="" textlink="">
      <xdr:nvSpPr>
        <xdr:cNvPr id="76" name="テキスト ボックス 75"/>
        <xdr:cNvSpPr txBox="1"/>
      </xdr:nvSpPr>
      <xdr:spPr>
        <a:xfrm>
          <a:off x="1066800" y="714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116840</xdr:rowOff>
    </xdr:from>
    <xdr:to>
      <xdr:col>7</xdr:col>
      <xdr:colOff>203200</xdr:colOff>
      <xdr:row>44</xdr:row>
      <xdr:rowOff>46990</xdr:rowOff>
    </xdr:to>
    <xdr:sp macro="" textlink="">
      <xdr:nvSpPr>
        <xdr:cNvPr id="82" name="円/楕円 81"/>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12717</xdr:rowOff>
    </xdr:from>
    <xdr:ext cx="762000" cy="259045"/>
    <xdr:sp macro="" textlink="">
      <xdr:nvSpPr>
        <xdr:cNvPr id="83" name="財政力該当値テキスト"/>
        <xdr:cNvSpPr txBox="1"/>
      </xdr:nvSpPr>
      <xdr:spPr>
        <a:xfrm>
          <a:off x="5041900" y="7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116840</xdr:rowOff>
    </xdr:from>
    <xdr:to>
      <xdr:col>6</xdr:col>
      <xdr:colOff>50800</xdr:colOff>
      <xdr:row>44</xdr:row>
      <xdr:rowOff>46990</xdr:rowOff>
    </xdr:to>
    <xdr:sp macro="" textlink="">
      <xdr:nvSpPr>
        <xdr:cNvPr id="84" name="円/楕円 83"/>
        <xdr:cNvSpPr/>
      </xdr:nvSpPr>
      <xdr:spPr>
        <a:xfrm>
          <a:off x="4064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31767</xdr:rowOff>
    </xdr:from>
    <xdr:ext cx="736600" cy="259045"/>
    <xdr:sp macro="" textlink="">
      <xdr:nvSpPr>
        <xdr:cNvPr id="85" name="テキスト ボックス 84"/>
        <xdr:cNvSpPr txBox="1"/>
      </xdr:nvSpPr>
      <xdr:spPr>
        <a:xfrm>
          <a:off x="3733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110807</xdr:rowOff>
    </xdr:from>
    <xdr:to>
      <xdr:col>4</xdr:col>
      <xdr:colOff>533400</xdr:colOff>
      <xdr:row>44</xdr:row>
      <xdr:rowOff>40957</xdr:rowOff>
    </xdr:to>
    <xdr:sp macro="" textlink="">
      <xdr:nvSpPr>
        <xdr:cNvPr id="86" name="円/楕円 85"/>
        <xdr:cNvSpPr/>
      </xdr:nvSpPr>
      <xdr:spPr>
        <a:xfrm>
          <a:off x="3175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25734</xdr:rowOff>
    </xdr:from>
    <xdr:ext cx="762000" cy="259045"/>
    <xdr:sp macro="" textlink="">
      <xdr:nvSpPr>
        <xdr:cNvPr id="87" name="テキスト ボックス 86"/>
        <xdr:cNvSpPr txBox="1"/>
      </xdr:nvSpPr>
      <xdr:spPr>
        <a:xfrm>
          <a:off x="2844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110807</xdr:rowOff>
    </xdr:from>
    <xdr:to>
      <xdr:col>3</xdr:col>
      <xdr:colOff>330200</xdr:colOff>
      <xdr:row>44</xdr:row>
      <xdr:rowOff>40957</xdr:rowOff>
    </xdr:to>
    <xdr:sp macro="" textlink="">
      <xdr:nvSpPr>
        <xdr:cNvPr id="88" name="円/楕円 87"/>
        <xdr:cNvSpPr/>
      </xdr:nvSpPr>
      <xdr:spPr>
        <a:xfrm>
          <a:off x="2286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25734</xdr:rowOff>
    </xdr:from>
    <xdr:ext cx="762000" cy="259045"/>
    <xdr:sp macro="" textlink="">
      <xdr:nvSpPr>
        <xdr:cNvPr id="89" name="テキスト ボックス 88"/>
        <xdr:cNvSpPr txBox="1"/>
      </xdr:nvSpPr>
      <xdr:spPr>
        <a:xfrm>
          <a:off x="1955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110807</xdr:rowOff>
    </xdr:from>
    <xdr:to>
      <xdr:col>2</xdr:col>
      <xdr:colOff>127000</xdr:colOff>
      <xdr:row>44</xdr:row>
      <xdr:rowOff>40957</xdr:rowOff>
    </xdr:to>
    <xdr:sp macro="" textlink="">
      <xdr:nvSpPr>
        <xdr:cNvPr id="90" name="円/楕円 89"/>
        <xdr:cNvSpPr/>
      </xdr:nvSpPr>
      <xdr:spPr>
        <a:xfrm>
          <a:off x="1397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25734</xdr:rowOff>
    </xdr:from>
    <xdr:ext cx="762000" cy="259045"/>
    <xdr:sp macro="" textlink="">
      <xdr:nvSpPr>
        <xdr:cNvPr id="91" name="テキスト ボックス 90"/>
        <xdr:cNvSpPr txBox="1"/>
      </xdr:nvSpPr>
      <xdr:spPr>
        <a:xfrm>
          <a:off x="1066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3" name="テキスト ボックス 92"/>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4" name="テキスト ボックス 93"/>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本村の経常収支比率に影響が大きい公債費は、ここ数年の起債事業の抑制もあり減少傾向にある。</a:t>
          </a:r>
          <a:endParaRPr lang="ja-JP" altLang="ja-JP" sz="1400">
            <a:effectLst/>
          </a:endParaRPr>
        </a:p>
        <a:p>
          <a:pPr rtl="0"/>
          <a:r>
            <a:rPr lang="ja-JP" altLang="ja-JP" sz="1100" b="0" i="0" baseline="0">
              <a:solidFill>
                <a:schemeClr val="dk1"/>
              </a:solidFill>
              <a:effectLst/>
              <a:latin typeface="+mn-lt"/>
              <a:ea typeface="+mn-ea"/>
              <a:cs typeface="+mn-cs"/>
            </a:rPr>
            <a:t>　今後も新規発行地方債の抑制を図ると共に、更に義務的経費の縮減に努めながら</a:t>
          </a:r>
          <a:r>
            <a:rPr lang="en-US" altLang="ja-JP" sz="1100" b="0" i="0" baseline="0">
              <a:solidFill>
                <a:schemeClr val="dk1"/>
              </a:solidFill>
              <a:effectLst/>
              <a:latin typeface="+mn-lt"/>
              <a:ea typeface="+mn-ea"/>
              <a:cs typeface="+mn-cs"/>
            </a:rPr>
            <a:t>80</a:t>
          </a:r>
          <a:r>
            <a:rPr lang="ja-JP" altLang="ja-JP" sz="1100" b="0" i="0" baseline="0">
              <a:solidFill>
                <a:schemeClr val="dk1"/>
              </a:solidFill>
              <a:effectLst/>
              <a:latin typeface="+mn-lt"/>
              <a:ea typeface="+mn-ea"/>
              <a:cs typeface="+mn-cs"/>
            </a:rPr>
            <a:t>％前</a:t>
          </a:r>
          <a:r>
            <a:rPr lang="ja-JP" altLang="en-US" sz="1100" b="0" i="0" baseline="0">
              <a:solidFill>
                <a:schemeClr val="dk1"/>
              </a:solidFill>
              <a:effectLst/>
              <a:latin typeface="+mn-lt"/>
              <a:ea typeface="+mn-ea"/>
              <a:cs typeface="+mn-cs"/>
            </a:rPr>
            <a:t>後</a:t>
          </a:r>
          <a:r>
            <a:rPr lang="ja-JP" altLang="ja-JP" sz="1100" b="0" i="0" baseline="0">
              <a:solidFill>
                <a:schemeClr val="dk1"/>
              </a:solidFill>
              <a:effectLst/>
              <a:latin typeface="+mn-lt"/>
              <a:ea typeface="+mn-ea"/>
              <a:cs typeface="+mn-cs"/>
            </a:rPr>
            <a:t>をを維持できるよう改善に努める。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1" name="直線コネクタ 120"/>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2"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3" name="直線コネクタ 122"/>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4"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5" name="直線コネクタ 124"/>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16298</xdr:rowOff>
    </xdr:from>
    <xdr:to>
      <xdr:col>7</xdr:col>
      <xdr:colOff>152400</xdr:colOff>
      <xdr:row>62</xdr:row>
      <xdr:rowOff>112819</xdr:rowOff>
    </xdr:to>
    <xdr:cxnSp macro="">
      <xdr:nvCxnSpPr>
        <xdr:cNvPr id="126" name="直線コネクタ 125"/>
        <xdr:cNvCxnSpPr/>
      </xdr:nvCxnSpPr>
      <xdr:spPr>
        <a:xfrm flipV="1">
          <a:off x="4114800" y="10646198"/>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92409</xdr:rowOff>
    </xdr:from>
    <xdr:ext cx="762000" cy="259045"/>
    <xdr:sp macro="" textlink="">
      <xdr:nvSpPr>
        <xdr:cNvPr id="127" name="財政構造の弾力性平均値テキスト"/>
        <xdr:cNvSpPr txBox="1"/>
      </xdr:nvSpPr>
      <xdr:spPr>
        <a:xfrm>
          <a:off x="5041900" y="1072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8" name="フローチャート : 判断 127"/>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112819</xdr:rowOff>
    </xdr:from>
    <xdr:to>
      <xdr:col>6</xdr:col>
      <xdr:colOff>0</xdr:colOff>
      <xdr:row>63</xdr:row>
      <xdr:rowOff>62019</xdr:rowOff>
    </xdr:to>
    <xdr:cxnSp macro="">
      <xdr:nvCxnSpPr>
        <xdr:cNvPr id="129" name="直線コネクタ 128"/>
        <xdr:cNvCxnSpPr/>
      </xdr:nvCxnSpPr>
      <xdr:spPr>
        <a:xfrm flipV="1">
          <a:off x="3225800" y="1074271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0" name="フローチャート : 判断 129"/>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43303</xdr:rowOff>
    </xdr:from>
    <xdr:ext cx="736600" cy="259045"/>
    <xdr:sp macro="" textlink="">
      <xdr:nvSpPr>
        <xdr:cNvPr id="131" name="テキスト ボックス 130"/>
        <xdr:cNvSpPr txBox="1"/>
      </xdr:nvSpPr>
      <xdr:spPr>
        <a:xfrm>
          <a:off x="3733800" y="1084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163089</xdr:rowOff>
    </xdr:from>
    <xdr:to>
      <xdr:col>4</xdr:col>
      <xdr:colOff>482600</xdr:colOff>
      <xdr:row>63</xdr:row>
      <xdr:rowOff>62019</xdr:rowOff>
    </xdr:to>
    <xdr:cxnSp macro="">
      <xdr:nvCxnSpPr>
        <xdr:cNvPr id="132" name="直線コネクタ 131"/>
        <xdr:cNvCxnSpPr/>
      </xdr:nvCxnSpPr>
      <xdr:spPr>
        <a:xfrm>
          <a:off x="2336800" y="10792989"/>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3" name="フローチャート : 判断 132"/>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116963</xdr:rowOff>
    </xdr:from>
    <xdr:ext cx="762000" cy="259045"/>
    <xdr:sp macro="" textlink="">
      <xdr:nvSpPr>
        <xdr:cNvPr id="134" name="テキスト ボックス 133"/>
        <xdr:cNvSpPr txBox="1"/>
      </xdr:nvSpPr>
      <xdr:spPr>
        <a:xfrm>
          <a:off x="2844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163089</xdr:rowOff>
    </xdr:from>
    <xdr:to>
      <xdr:col>3</xdr:col>
      <xdr:colOff>279400</xdr:colOff>
      <xdr:row>64</xdr:row>
      <xdr:rowOff>13229</xdr:rowOff>
    </xdr:to>
    <xdr:cxnSp macro="">
      <xdr:nvCxnSpPr>
        <xdr:cNvPr id="135" name="直線コネクタ 134"/>
        <xdr:cNvCxnSpPr/>
      </xdr:nvCxnSpPr>
      <xdr:spPr>
        <a:xfrm flipV="1">
          <a:off x="1447800" y="10792989"/>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136419</xdr:rowOff>
    </xdr:from>
    <xdr:to>
      <xdr:col>3</xdr:col>
      <xdr:colOff>330200</xdr:colOff>
      <xdr:row>63</xdr:row>
      <xdr:rowOff>66569</xdr:rowOff>
    </xdr:to>
    <xdr:sp macro="" textlink="">
      <xdr:nvSpPr>
        <xdr:cNvPr id="136" name="フローチャート : 判断 135"/>
        <xdr:cNvSpPr/>
      </xdr:nvSpPr>
      <xdr:spPr>
        <a:xfrm>
          <a:off x="2286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51346</xdr:rowOff>
    </xdr:from>
    <xdr:ext cx="762000" cy="259045"/>
    <xdr:sp macro="" textlink="">
      <xdr:nvSpPr>
        <xdr:cNvPr id="137" name="テキスト ボックス 136"/>
        <xdr:cNvSpPr txBox="1"/>
      </xdr:nvSpPr>
      <xdr:spPr>
        <a:xfrm>
          <a:off x="1955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38" name="フローチャート : 判断 137"/>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133049</xdr:rowOff>
    </xdr:from>
    <xdr:ext cx="762000" cy="259045"/>
    <xdr:sp macro="" textlink="">
      <xdr:nvSpPr>
        <xdr:cNvPr id="139" name="テキスト ボックス 138"/>
        <xdr:cNvSpPr txBox="1"/>
      </xdr:nvSpPr>
      <xdr:spPr>
        <a:xfrm>
          <a:off x="1066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136948</xdr:rowOff>
    </xdr:from>
    <xdr:to>
      <xdr:col>7</xdr:col>
      <xdr:colOff>203200</xdr:colOff>
      <xdr:row>62</xdr:row>
      <xdr:rowOff>67098</xdr:rowOff>
    </xdr:to>
    <xdr:sp macro="" textlink="">
      <xdr:nvSpPr>
        <xdr:cNvPr id="145" name="円/楕円 144"/>
        <xdr:cNvSpPr/>
      </xdr:nvSpPr>
      <xdr:spPr>
        <a:xfrm>
          <a:off x="49022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153475</xdr:rowOff>
    </xdr:from>
    <xdr:ext cx="762000" cy="259045"/>
    <xdr:sp macro="" textlink="">
      <xdr:nvSpPr>
        <xdr:cNvPr id="146" name="財政構造の弾力性該当値テキスト"/>
        <xdr:cNvSpPr txBox="1"/>
      </xdr:nvSpPr>
      <xdr:spPr>
        <a:xfrm>
          <a:off x="5041900" y="1044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62019</xdr:rowOff>
    </xdr:from>
    <xdr:to>
      <xdr:col>6</xdr:col>
      <xdr:colOff>50800</xdr:colOff>
      <xdr:row>62</xdr:row>
      <xdr:rowOff>163619</xdr:rowOff>
    </xdr:to>
    <xdr:sp macro="" textlink="">
      <xdr:nvSpPr>
        <xdr:cNvPr id="147" name="円/楕円 146"/>
        <xdr:cNvSpPr/>
      </xdr:nvSpPr>
      <xdr:spPr>
        <a:xfrm>
          <a:off x="4064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48" name="テキスト ボックス 14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11219</xdr:rowOff>
    </xdr:from>
    <xdr:to>
      <xdr:col>4</xdr:col>
      <xdr:colOff>533400</xdr:colOff>
      <xdr:row>63</xdr:row>
      <xdr:rowOff>112819</xdr:rowOff>
    </xdr:to>
    <xdr:sp macro="" textlink="">
      <xdr:nvSpPr>
        <xdr:cNvPr id="149" name="円/楕円 148"/>
        <xdr:cNvSpPr/>
      </xdr:nvSpPr>
      <xdr:spPr>
        <a:xfrm>
          <a:off x="3175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97596</xdr:rowOff>
    </xdr:from>
    <xdr:ext cx="762000" cy="259045"/>
    <xdr:sp macro="" textlink="">
      <xdr:nvSpPr>
        <xdr:cNvPr id="150" name="テキスト ボックス 149"/>
        <xdr:cNvSpPr txBox="1"/>
      </xdr:nvSpPr>
      <xdr:spPr>
        <a:xfrm>
          <a:off x="2844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112289</xdr:rowOff>
    </xdr:from>
    <xdr:to>
      <xdr:col>3</xdr:col>
      <xdr:colOff>330200</xdr:colOff>
      <xdr:row>63</xdr:row>
      <xdr:rowOff>42439</xdr:rowOff>
    </xdr:to>
    <xdr:sp macro="" textlink="">
      <xdr:nvSpPr>
        <xdr:cNvPr id="151" name="円/楕円 150"/>
        <xdr:cNvSpPr/>
      </xdr:nvSpPr>
      <xdr:spPr>
        <a:xfrm>
          <a:off x="22860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52616</xdr:rowOff>
    </xdr:from>
    <xdr:ext cx="762000" cy="259045"/>
    <xdr:sp macro="" textlink="">
      <xdr:nvSpPr>
        <xdr:cNvPr id="152" name="テキスト ボックス 151"/>
        <xdr:cNvSpPr txBox="1"/>
      </xdr:nvSpPr>
      <xdr:spPr>
        <a:xfrm>
          <a:off x="1955800" y="1051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133879</xdr:rowOff>
    </xdr:from>
    <xdr:to>
      <xdr:col>2</xdr:col>
      <xdr:colOff>127000</xdr:colOff>
      <xdr:row>64</xdr:row>
      <xdr:rowOff>64029</xdr:rowOff>
    </xdr:to>
    <xdr:sp macro="" textlink="">
      <xdr:nvSpPr>
        <xdr:cNvPr id="153" name="円/楕円 152"/>
        <xdr:cNvSpPr/>
      </xdr:nvSpPr>
      <xdr:spPr>
        <a:xfrm>
          <a:off x="13970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48806</xdr:rowOff>
    </xdr:from>
    <xdr:ext cx="762000" cy="259045"/>
    <xdr:sp macro="" textlink="">
      <xdr:nvSpPr>
        <xdr:cNvPr id="154" name="テキスト ボックス 153"/>
        <xdr:cNvSpPr txBox="1"/>
      </xdr:nvSpPr>
      <xdr:spPr>
        <a:xfrm>
          <a:off x="1066800" y="1102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6" name="テキスト ボックス 15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7" name="テキスト ボックス 156"/>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[605,972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人件費、物件費及び維持管理費の合計額の人口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人当たりの金額が類似団体の平均を上回っているのは、主に人件費が要因となっている。これは、類似団体における人口規模が</a:t>
          </a:r>
          <a:r>
            <a:rPr lang="en-US" altLang="ja-JP" sz="1100" b="0" i="0" baseline="0">
              <a:solidFill>
                <a:schemeClr val="dk1"/>
              </a:solidFill>
              <a:effectLst/>
              <a:latin typeface="+mn-lt"/>
              <a:ea typeface="+mn-ea"/>
              <a:cs typeface="+mn-cs"/>
            </a:rPr>
            <a:t>5,000</a:t>
          </a:r>
          <a:r>
            <a:rPr lang="ja-JP" altLang="ja-JP" sz="1100" b="0" i="0" baseline="0">
              <a:solidFill>
                <a:schemeClr val="dk1"/>
              </a:solidFill>
              <a:effectLst/>
              <a:latin typeface="+mn-lt"/>
              <a:ea typeface="+mn-ea"/>
              <a:cs typeface="+mn-cs"/>
            </a:rPr>
            <a:t>人未満であるのに対し、当村の人口は約</a:t>
          </a:r>
          <a:r>
            <a:rPr lang="en-US" altLang="ja-JP" sz="1100" b="0" i="0" baseline="0">
              <a:solidFill>
                <a:schemeClr val="dk1"/>
              </a:solidFill>
              <a:effectLst/>
              <a:latin typeface="+mn-lt"/>
              <a:ea typeface="+mn-ea"/>
              <a:cs typeface="+mn-cs"/>
            </a:rPr>
            <a:t>1,150</a:t>
          </a:r>
          <a:r>
            <a:rPr lang="ja-JP" altLang="ja-JP" sz="1100" b="0" i="0" baseline="0">
              <a:solidFill>
                <a:schemeClr val="dk1"/>
              </a:solidFill>
              <a:effectLst/>
              <a:latin typeface="+mn-lt"/>
              <a:ea typeface="+mn-ea"/>
              <a:cs typeface="+mn-cs"/>
            </a:rPr>
            <a:t>人と規模が違う点にあり、地方自治行政に必要な職員数は、必ずしも人口規模に単純比例するものではない</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行政経費全体をもって</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健全化に努める。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1" name="直線コネクタ 180"/>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2"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3" name="直線コネクタ 182"/>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4"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5" name="直線コネクタ 184"/>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107614</xdr:rowOff>
    </xdr:from>
    <xdr:to>
      <xdr:col>7</xdr:col>
      <xdr:colOff>152400</xdr:colOff>
      <xdr:row>82</xdr:row>
      <xdr:rowOff>114643</xdr:rowOff>
    </xdr:to>
    <xdr:cxnSp macro="">
      <xdr:nvCxnSpPr>
        <xdr:cNvPr id="186" name="直線コネクタ 185"/>
        <xdr:cNvCxnSpPr/>
      </xdr:nvCxnSpPr>
      <xdr:spPr>
        <a:xfrm>
          <a:off x="4114800" y="14166514"/>
          <a:ext cx="8382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142174</xdr:rowOff>
    </xdr:from>
    <xdr:ext cx="762000" cy="259045"/>
    <xdr:sp macro="" textlink="">
      <xdr:nvSpPr>
        <xdr:cNvPr id="187" name="人件費・物件費等の状況平均値テキスト"/>
        <xdr:cNvSpPr txBox="1"/>
      </xdr:nvSpPr>
      <xdr:spPr>
        <a:xfrm>
          <a:off x="5041900" y="13858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88" name="フローチャート : 判断 187"/>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94111</xdr:rowOff>
    </xdr:from>
    <xdr:to>
      <xdr:col>6</xdr:col>
      <xdr:colOff>0</xdr:colOff>
      <xdr:row>82</xdr:row>
      <xdr:rowOff>107614</xdr:rowOff>
    </xdr:to>
    <xdr:cxnSp macro="">
      <xdr:nvCxnSpPr>
        <xdr:cNvPr id="189" name="直線コネクタ 188"/>
        <xdr:cNvCxnSpPr/>
      </xdr:nvCxnSpPr>
      <xdr:spPr>
        <a:xfrm>
          <a:off x="3225800" y="14153011"/>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0" name="フローチャート : 判断 189"/>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58955</xdr:rowOff>
    </xdr:from>
    <xdr:ext cx="736600" cy="259045"/>
    <xdr:sp macro="" textlink="">
      <xdr:nvSpPr>
        <xdr:cNvPr id="191" name="テキスト ボックス 190"/>
        <xdr:cNvSpPr txBox="1"/>
      </xdr:nvSpPr>
      <xdr:spPr>
        <a:xfrm>
          <a:off x="3733800" y="1377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83885</xdr:rowOff>
    </xdr:from>
    <xdr:to>
      <xdr:col>4</xdr:col>
      <xdr:colOff>482600</xdr:colOff>
      <xdr:row>82</xdr:row>
      <xdr:rowOff>94111</xdr:rowOff>
    </xdr:to>
    <xdr:cxnSp macro="">
      <xdr:nvCxnSpPr>
        <xdr:cNvPr id="192" name="直線コネクタ 191"/>
        <xdr:cNvCxnSpPr/>
      </xdr:nvCxnSpPr>
      <xdr:spPr>
        <a:xfrm>
          <a:off x="2336800" y="14142785"/>
          <a:ext cx="889000" cy="1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3" name="フローチャート : 判断 192"/>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59176</xdr:rowOff>
    </xdr:from>
    <xdr:ext cx="762000" cy="259045"/>
    <xdr:sp macro="" textlink="">
      <xdr:nvSpPr>
        <xdr:cNvPr id="194" name="テキスト ボックス 193"/>
        <xdr:cNvSpPr txBox="1"/>
      </xdr:nvSpPr>
      <xdr:spPr>
        <a:xfrm>
          <a:off x="2844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83885</xdr:rowOff>
    </xdr:from>
    <xdr:to>
      <xdr:col>3</xdr:col>
      <xdr:colOff>279400</xdr:colOff>
      <xdr:row>82</xdr:row>
      <xdr:rowOff>95914</xdr:rowOff>
    </xdr:to>
    <xdr:cxnSp macro="">
      <xdr:nvCxnSpPr>
        <xdr:cNvPr id="195" name="直線コネクタ 194"/>
        <xdr:cNvCxnSpPr/>
      </xdr:nvCxnSpPr>
      <xdr:spPr>
        <a:xfrm flipV="1">
          <a:off x="1447800" y="14142785"/>
          <a:ext cx="8890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129998</xdr:rowOff>
    </xdr:from>
    <xdr:to>
      <xdr:col>3</xdr:col>
      <xdr:colOff>330200</xdr:colOff>
      <xdr:row>82</xdr:row>
      <xdr:rowOff>60148</xdr:rowOff>
    </xdr:to>
    <xdr:sp macro="" textlink="">
      <xdr:nvSpPr>
        <xdr:cNvPr id="196" name="フローチャート : 判断 195"/>
        <xdr:cNvSpPr/>
      </xdr:nvSpPr>
      <xdr:spPr>
        <a:xfrm>
          <a:off x="2286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70325</xdr:rowOff>
    </xdr:from>
    <xdr:ext cx="762000" cy="259045"/>
    <xdr:sp macro="" textlink="">
      <xdr:nvSpPr>
        <xdr:cNvPr id="197" name="テキスト ボックス 196"/>
        <xdr:cNvSpPr txBox="1"/>
      </xdr:nvSpPr>
      <xdr:spPr>
        <a:xfrm>
          <a:off x="1955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123129</xdr:rowOff>
    </xdr:from>
    <xdr:to>
      <xdr:col>2</xdr:col>
      <xdr:colOff>127000</xdr:colOff>
      <xdr:row>82</xdr:row>
      <xdr:rowOff>53279</xdr:rowOff>
    </xdr:to>
    <xdr:sp macro="" textlink="">
      <xdr:nvSpPr>
        <xdr:cNvPr id="198" name="フローチャート : 判断 197"/>
        <xdr:cNvSpPr/>
      </xdr:nvSpPr>
      <xdr:spPr>
        <a:xfrm>
          <a:off x="1397000" y="1401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63456</xdr:rowOff>
    </xdr:from>
    <xdr:ext cx="762000" cy="259045"/>
    <xdr:sp macro="" textlink="">
      <xdr:nvSpPr>
        <xdr:cNvPr id="199" name="テキスト ボックス 198"/>
        <xdr:cNvSpPr txBox="1"/>
      </xdr:nvSpPr>
      <xdr:spPr>
        <a:xfrm>
          <a:off x="1066800" y="1377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373,557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63843</xdr:rowOff>
    </xdr:from>
    <xdr:to>
      <xdr:col>7</xdr:col>
      <xdr:colOff>203200</xdr:colOff>
      <xdr:row>82</xdr:row>
      <xdr:rowOff>165443</xdr:rowOff>
    </xdr:to>
    <xdr:sp macro="" textlink="">
      <xdr:nvSpPr>
        <xdr:cNvPr id="205" name="円/楕円 204"/>
        <xdr:cNvSpPr/>
      </xdr:nvSpPr>
      <xdr:spPr>
        <a:xfrm>
          <a:off x="4902200" y="1412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35920</xdr:rowOff>
    </xdr:from>
    <xdr:ext cx="762000" cy="259045"/>
    <xdr:sp macro="" textlink="">
      <xdr:nvSpPr>
        <xdr:cNvPr id="206" name="人件費・物件費等の状況該当値テキスト"/>
        <xdr:cNvSpPr txBox="1"/>
      </xdr:nvSpPr>
      <xdr:spPr>
        <a:xfrm>
          <a:off x="5041900" y="1409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605,972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56814</xdr:rowOff>
    </xdr:from>
    <xdr:to>
      <xdr:col>6</xdr:col>
      <xdr:colOff>50800</xdr:colOff>
      <xdr:row>82</xdr:row>
      <xdr:rowOff>158414</xdr:rowOff>
    </xdr:to>
    <xdr:sp macro="" textlink="">
      <xdr:nvSpPr>
        <xdr:cNvPr id="207" name="円/楕円 206"/>
        <xdr:cNvSpPr/>
      </xdr:nvSpPr>
      <xdr:spPr>
        <a:xfrm>
          <a:off x="4064000" y="1411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143191</xdr:rowOff>
    </xdr:from>
    <xdr:ext cx="736600" cy="259045"/>
    <xdr:sp macro="" textlink="">
      <xdr:nvSpPr>
        <xdr:cNvPr id="208" name="テキスト ボックス 207"/>
        <xdr:cNvSpPr txBox="1"/>
      </xdr:nvSpPr>
      <xdr:spPr>
        <a:xfrm>
          <a:off x="3733800" y="1420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591,408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43311</xdr:rowOff>
    </xdr:from>
    <xdr:to>
      <xdr:col>4</xdr:col>
      <xdr:colOff>533400</xdr:colOff>
      <xdr:row>82</xdr:row>
      <xdr:rowOff>144911</xdr:rowOff>
    </xdr:to>
    <xdr:sp macro="" textlink="">
      <xdr:nvSpPr>
        <xdr:cNvPr id="209" name="円/楕円 208"/>
        <xdr:cNvSpPr/>
      </xdr:nvSpPr>
      <xdr:spPr>
        <a:xfrm>
          <a:off x="3175000" y="1410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129688</xdr:rowOff>
    </xdr:from>
    <xdr:ext cx="762000" cy="259045"/>
    <xdr:sp macro="" textlink="">
      <xdr:nvSpPr>
        <xdr:cNvPr id="210" name="テキスト ボックス 209"/>
        <xdr:cNvSpPr txBox="1"/>
      </xdr:nvSpPr>
      <xdr:spPr>
        <a:xfrm>
          <a:off x="2844800" y="141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563,428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33085</xdr:rowOff>
    </xdr:from>
    <xdr:to>
      <xdr:col>3</xdr:col>
      <xdr:colOff>330200</xdr:colOff>
      <xdr:row>82</xdr:row>
      <xdr:rowOff>134685</xdr:rowOff>
    </xdr:to>
    <xdr:sp macro="" textlink="">
      <xdr:nvSpPr>
        <xdr:cNvPr id="211" name="円/楕円 210"/>
        <xdr:cNvSpPr/>
      </xdr:nvSpPr>
      <xdr:spPr>
        <a:xfrm>
          <a:off x="2286000" y="140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119462</xdr:rowOff>
    </xdr:from>
    <xdr:ext cx="762000" cy="259045"/>
    <xdr:sp macro="" textlink="">
      <xdr:nvSpPr>
        <xdr:cNvPr id="212" name="テキスト ボックス 211"/>
        <xdr:cNvSpPr txBox="1"/>
      </xdr:nvSpPr>
      <xdr:spPr>
        <a:xfrm>
          <a:off x="1955800" y="1417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542,238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45114</xdr:rowOff>
    </xdr:from>
    <xdr:to>
      <xdr:col>2</xdr:col>
      <xdr:colOff>127000</xdr:colOff>
      <xdr:row>82</xdr:row>
      <xdr:rowOff>146714</xdr:rowOff>
    </xdr:to>
    <xdr:sp macro="" textlink="">
      <xdr:nvSpPr>
        <xdr:cNvPr id="213" name="円/楕円 212"/>
        <xdr:cNvSpPr/>
      </xdr:nvSpPr>
      <xdr:spPr>
        <a:xfrm>
          <a:off x="1397000" y="1410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131491</xdr:rowOff>
    </xdr:from>
    <xdr:ext cx="762000" cy="259045"/>
    <xdr:sp macro="" textlink="">
      <xdr:nvSpPr>
        <xdr:cNvPr id="214" name="テキスト ボックス 213"/>
        <xdr:cNvSpPr txBox="1"/>
      </xdr:nvSpPr>
      <xdr:spPr>
        <a:xfrm>
          <a:off x="1066800" y="1419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567,164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6" name="テキスト ボックス 21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7" name="テキスト ボックス 21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村の給与水準については、これまで人事院勧告に基づく国家公務員の水準に合わせた改定等を実施してきたところであり、また、本村では早くから集中改革プランや村の第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次行財政改革大綱に基づいた退職者不補充による職員削減を実施し総人件費の抑制を図ってきたところである。今後も適正な人員の配置に努めながら、国家公務員の水準となるよう給与の適正化に努める。</a:t>
          </a:r>
          <a:endParaRPr lang="ja-JP" altLang="ja-JP" sz="1400">
            <a:effectLst/>
          </a:endParaRPr>
        </a:p>
        <a:p>
          <a:pPr rtl="0" eaLnBrk="1" fontAlgn="auto" latinLnBrk="0" hangingPunct="1"/>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に</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を超えているのは国が震災財源対策のために独自削減を実施したためである。</a:t>
          </a:r>
          <a:r>
            <a:rPr lang="en-US"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0" name="直線コネクタ 22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1" name="テキスト ボックス 23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2" name="直線コネクタ 23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3" name="テキスト ボックス 23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4" name="直線コネクタ 23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5" name="テキスト ボックス 23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6" name="直線コネクタ 23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7" name="テキスト ボックス 23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56387</xdr:rowOff>
    </xdr:from>
    <xdr:to>
      <xdr:col>24</xdr:col>
      <xdr:colOff>558800</xdr:colOff>
      <xdr:row>87</xdr:row>
      <xdr:rowOff>7365</xdr:rowOff>
    </xdr:to>
    <xdr:cxnSp macro="">
      <xdr:nvCxnSpPr>
        <xdr:cNvPr id="241" name="直線コネクタ 240"/>
        <xdr:cNvCxnSpPr/>
      </xdr:nvCxnSpPr>
      <xdr:spPr>
        <a:xfrm flipV="1">
          <a:off x="17018000" y="13943837"/>
          <a:ext cx="0" cy="979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150892</xdr:rowOff>
    </xdr:from>
    <xdr:ext cx="762000" cy="259045"/>
    <xdr:sp macro="" textlink="">
      <xdr:nvSpPr>
        <xdr:cNvPr id="242" name="給与水準   （国との比較）最小値テキスト"/>
        <xdr:cNvSpPr txBox="1"/>
      </xdr:nvSpPr>
      <xdr:spPr>
        <a:xfrm>
          <a:off x="17106900" y="1489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87</xdr:row>
      <xdr:rowOff>7365</xdr:rowOff>
    </xdr:from>
    <xdr:to>
      <xdr:col>24</xdr:col>
      <xdr:colOff>647700</xdr:colOff>
      <xdr:row>87</xdr:row>
      <xdr:rowOff>7365</xdr:rowOff>
    </xdr:to>
    <xdr:cxnSp macro="">
      <xdr:nvCxnSpPr>
        <xdr:cNvPr id="243" name="直線コネクタ 242"/>
        <xdr:cNvCxnSpPr/>
      </xdr:nvCxnSpPr>
      <xdr:spPr>
        <a:xfrm>
          <a:off x="16929100" y="1492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142764</xdr:rowOff>
    </xdr:from>
    <xdr:ext cx="762000" cy="259045"/>
    <xdr:sp macro="" textlink="">
      <xdr:nvSpPr>
        <xdr:cNvPr id="244" name="給与水準   （国との比較）最大値テキスト"/>
        <xdr:cNvSpPr txBox="1"/>
      </xdr:nvSpPr>
      <xdr:spPr>
        <a:xfrm>
          <a:off x="17106900" y="1368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81</xdr:row>
      <xdr:rowOff>56387</xdr:rowOff>
    </xdr:from>
    <xdr:to>
      <xdr:col>24</xdr:col>
      <xdr:colOff>647700</xdr:colOff>
      <xdr:row>81</xdr:row>
      <xdr:rowOff>56387</xdr:rowOff>
    </xdr:to>
    <xdr:cxnSp macro="">
      <xdr:nvCxnSpPr>
        <xdr:cNvPr id="245" name="直線コネクタ 244"/>
        <xdr:cNvCxnSpPr/>
      </xdr:nvCxnSpPr>
      <xdr:spPr>
        <a:xfrm>
          <a:off x="16929100" y="1394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88</xdr:row>
      <xdr:rowOff>14478</xdr:rowOff>
    </xdr:to>
    <xdr:cxnSp macro="">
      <xdr:nvCxnSpPr>
        <xdr:cNvPr id="246" name="直線コネクタ 245"/>
        <xdr:cNvCxnSpPr/>
      </xdr:nvCxnSpPr>
      <xdr:spPr>
        <a:xfrm flipV="1">
          <a:off x="16179800" y="14677389"/>
          <a:ext cx="838200" cy="4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91712</xdr:rowOff>
    </xdr:from>
    <xdr:ext cx="762000" cy="259045"/>
    <xdr:sp macro="" textlink="">
      <xdr:nvSpPr>
        <xdr:cNvPr id="247" name="給与水準   （国との比較）平均値テキスト"/>
        <xdr:cNvSpPr txBox="1"/>
      </xdr:nvSpPr>
      <xdr:spPr>
        <a:xfrm>
          <a:off x="17106900" y="1432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48" name="フローチャート : 判断 247"/>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152146</xdr:rowOff>
    </xdr:from>
    <xdr:to>
      <xdr:col>23</xdr:col>
      <xdr:colOff>406400</xdr:colOff>
      <xdr:row>88</xdr:row>
      <xdr:rowOff>14478</xdr:rowOff>
    </xdr:to>
    <xdr:cxnSp macro="">
      <xdr:nvCxnSpPr>
        <xdr:cNvPr id="249" name="直線コネクタ 248"/>
        <xdr:cNvCxnSpPr/>
      </xdr:nvCxnSpPr>
      <xdr:spPr>
        <a:xfrm>
          <a:off x="15290800" y="1506829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94235</xdr:rowOff>
    </xdr:from>
    <xdr:to>
      <xdr:col>23</xdr:col>
      <xdr:colOff>457200</xdr:colOff>
      <xdr:row>87</xdr:row>
      <xdr:rowOff>24385</xdr:rowOff>
    </xdr:to>
    <xdr:sp macro="" textlink="">
      <xdr:nvSpPr>
        <xdr:cNvPr id="250" name="フローチャート : 判断 249"/>
        <xdr:cNvSpPr/>
      </xdr:nvSpPr>
      <xdr:spPr>
        <a:xfrm>
          <a:off x="16129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34562</xdr:rowOff>
    </xdr:from>
    <xdr:ext cx="736600" cy="259045"/>
    <xdr:sp macro="" textlink="">
      <xdr:nvSpPr>
        <xdr:cNvPr id="251" name="テキスト ボックス 250"/>
        <xdr:cNvSpPr txBox="1"/>
      </xdr:nvSpPr>
      <xdr:spPr>
        <a:xfrm>
          <a:off x="15798800" y="1460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48513</xdr:rowOff>
    </xdr:from>
    <xdr:to>
      <xdr:col>22</xdr:col>
      <xdr:colOff>203200</xdr:colOff>
      <xdr:row>87</xdr:row>
      <xdr:rowOff>152146</xdr:rowOff>
    </xdr:to>
    <xdr:cxnSp macro="">
      <xdr:nvCxnSpPr>
        <xdr:cNvPr id="252" name="直線コネクタ 251"/>
        <xdr:cNvCxnSpPr/>
      </xdr:nvCxnSpPr>
      <xdr:spPr>
        <a:xfrm>
          <a:off x="14401800" y="14793213"/>
          <a:ext cx="889000" cy="27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84582</xdr:rowOff>
    </xdr:from>
    <xdr:to>
      <xdr:col>22</xdr:col>
      <xdr:colOff>254000</xdr:colOff>
      <xdr:row>87</xdr:row>
      <xdr:rowOff>14732</xdr:rowOff>
    </xdr:to>
    <xdr:sp macro="" textlink="">
      <xdr:nvSpPr>
        <xdr:cNvPr id="253" name="フローチャート : 判断 252"/>
        <xdr:cNvSpPr/>
      </xdr:nvSpPr>
      <xdr:spPr>
        <a:xfrm>
          <a:off x="15240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24909</xdr:rowOff>
    </xdr:from>
    <xdr:ext cx="762000" cy="259045"/>
    <xdr:sp macro="" textlink="">
      <xdr:nvSpPr>
        <xdr:cNvPr id="254" name="テキスト ボックス 253"/>
        <xdr:cNvSpPr txBox="1"/>
      </xdr:nvSpPr>
      <xdr:spPr>
        <a:xfrm>
          <a:off x="14909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14732</xdr:rowOff>
    </xdr:from>
    <xdr:to>
      <xdr:col>21</xdr:col>
      <xdr:colOff>0</xdr:colOff>
      <xdr:row>86</xdr:row>
      <xdr:rowOff>48513</xdr:rowOff>
    </xdr:to>
    <xdr:cxnSp macro="">
      <xdr:nvCxnSpPr>
        <xdr:cNvPr id="255" name="直線コネクタ 254"/>
        <xdr:cNvCxnSpPr/>
      </xdr:nvCxnSpPr>
      <xdr:spPr>
        <a:xfrm>
          <a:off x="13512800" y="14759432"/>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2794</xdr:rowOff>
    </xdr:from>
    <xdr:to>
      <xdr:col>21</xdr:col>
      <xdr:colOff>50800</xdr:colOff>
      <xdr:row>84</xdr:row>
      <xdr:rowOff>104394</xdr:rowOff>
    </xdr:to>
    <xdr:sp macro="" textlink="">
      <xdr:nvSpPr>
        <xdr:cNvPr id="256" name="フローチャート : 判断 255"/>
        <xdr:cNvSpPr/>
      </xdr:nvSpPr>
      <xdr:spPr>
        <a:xfrm>
          <a:off x="14351000" y="1440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114571</xdr:rowOff>
    </xdr:from>
    <xdr:ext cx="762000" cy="259045"/>
    <xdr:sp macro="" textlink="">
      <xdr:nvSpPr>
        <xdr:cNvPr id="257" name="テキスト ボックス 256"/>
        <xdr:cNvSpPr txBox="1"/>
      </xdr:nvSpPr>
      <xdr:spPr>
        <a:xfrm>
          <a:off x="14020800" y="1417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154939</xdr:rowOff>
    </xdr:from>
    <xdr:to>
      <xdr:col>19</xdr:col>
      <xdr:colOff>533400</xdr:colOff>
      <xdr:row>84</xdr:row>
      <xdr:rowOff>85089</xdr:rowOff>
    </xdr:to>
    <xdr:sp macro="" textlink="">
      <xdr:nvSpPr>
        <xdr:cNvPr id="258" name="フローチャート : 判断 257"/>
        <xdr:cNvSpPr/>
      </xdr:nvSpPr>
      <xdr:spPr>
        <a:xfrm>
          <a:off x="134620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95266</xdr:rowOff>
    </xdr:from>
    <xdr:ext cx="762000" cy="259045"/>
    <xdr:sp macro="" textlink="">
      <xdr:nvSpPr>
        <xdr:cNvPr id="259" name="テキスト ボックス 258"/>
        <xdr:cNvSpPr txBox="1"/>
      </xdr:nvSpPr>
      <xdr:spPr>
        <a:xfrm>
          <a:off x="13131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65" name="円/楕円 264"/>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66"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135128</xdr:rowOff>
    </xdr:from>
    <xdr:to>
      <xdr:col>23</xdr:col>
      <xdr:colOff>457200</xdr:colOff>
      <xdr:row>88</xdr:row>
      <xdr:rowOff>65278</xdr:rowOff>
    </xdr:to>
    <xdr:sp macro="" textlink="">
      <xdr:nvSpPr>
        <xdr:cNvPr id="267" name="円/楕円 266"/>
        <xdr:cNvSpPr/>
      </xdr:nvSpPr>
      <xdr:spPr>
        <a:xfrm>
          <a:off x="16129000" y="150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50055</xdr:rowOff>
    </xdr:from>
    <xdr:ext cx="736600" cy="259045"/>
    <xdr:sp macro="" textlink="">
      <xdr:nvSpPr>
        <xdr:cNvPr id="268" name="テキスト ボックス 267"/>
        <xdr:cNvSpPr txBox="1"/>
      </xdr:nvSpPr>
      <xdr:spPr>
        <a:xfrm>
          <a:off x="15798800" y="1513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101346</xdr:rowOff>
    </xdr:from>
    <xdr:to>
      <xdr:col>22</xdr:col>
      <xdr:colOff>254000</xdr:colOff>
      <xdr:row>88</xdr:row>
      <xdr:rowOff>31496</xdr:rowOff>
    </xdr:to>
    <xdr:sp macro="" textlink="">
      <xdr:nvSpPr>
        <xdr:cNvPr id="269" name="円/楕円 268"/>
        <xdr:cNvSpPr/>
      </xdr:nvSpPr>
      <xdr:spPr>
        <a:xfrm>
          <a:off x="15240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70" name="テキスト ボックス 26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169163</xdr:rowOff>
    </xdr:from>
    <xdr:to>
      <xdr:col>21</xdr:col>
      <xdr:colOff>50800</xdr:colOff>
      <xdr:row>86</xdr:row>
      <xdr:rowOff>99313</xdr:rowOff>
    </xdr:to>
    <xdr:sp macro="" textlink="">
      <xdr:nvSpPr>
        <xdr:cNvPr id="271" name="円/楕円 270"/>
        <xdr:cNvSpPr/>
      </xdr:nvSpPr>
      <xdr:spPr>
        <a:xfrm>
          <a:off x="143510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84090</xdr:rowOff>
    </xdr:from>
    <xdr:ext cx="762000" cy="259045"/>
    <xdr:sp macro="" textlink="">
      <xdr:nvSpPr>
        <xdr:cNvPr id="272" name="テキスト ボックス 271"/>
        <xdr:cNvSpPr txBox="1"/>
      </xdr:nvSpPr>
      <xdr:spPr>
        <a:xfrm>
          <a:off x="14020800" y="148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135382</xdr:rowOff>
    </xdr:from>
    <xdr:to>
      <xdr:col>19</xdr:col>
      <xdr:colOff>533400</xdr:colOff>
      <xdr:row>86</xdr:row>
      <xdr:rowOff>65532</xdr:rowOff>
    </xdr:to>
    <xdr:sp macro="" textlink="">
      <xdr:nvSpPr>
        <xdr:cNvPr id="273" name="円/楕円 272"/>
        <xdr:cNvSpPr/>
      </xdr:nvSpPr>
      <xdr:spPr>
        <a:xfrm>
          <a:off x="13462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50309</xdr:rowOff>
    </xdr:from>
    <xdr:ext cx="762000" cy="259045"/>
    <xdr:sp macro="" textlink="">
      <xdr:nvSpPr>
        <xdr:cNvPr id="274" name="テキスト ボックス 273"/>
        <xdr:cNvSpPr txBox="1"/>
      </xdr:nvSpPr>
      <xdr:spPr>
        <a:xfrm>
          <a:off x="13131800" y="1479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6" name="テキスト ボックス 27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7" name="テキスト ボックス 27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次行財政改革大綱に基づき、組織の再編（課の統合）などにより、</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年度ま</a:t>
          </a:r>
          <a:endParaRPr lang="ja-JP" altLang="ja-JP" sz="1400">
            <a:effectLst/>
          </a:endParaRPr>
        </a:p>
        <a:p>
          <a:pPr rtl="0"/>
          <a:r>
            <a:rPr lang="ja-JP" altLang="ja-JP" sz="1100" b="0" i="0" baseline="0">
              <a:solidFill>
                <a:schemeClr val="dk1"/>
              </a:solidFill>
              <a:effectLst/>
              <a:latin typeface="+mn-lt"/>
              <a:ea typeface="+mn-ea"/>
              <a:cs typeface="+mn-cs"/>
            </a:rPr>
            <a:t>で新規採用を凍結して削減を行ってきたが、比率は類似団体を上回っている。</a:t>
          </a:r>
          <a:endParaRPr lang="ja-JP" altLang="ja-JP" sz="1400">
            <a:effectLst/>
          </a:endParaRPr>
        </a:p>
        <a:p>
          <a:pPr rtl="0"/>
          <a:r>
            <a:rPr lang="ja-JP" altLang="ja-JP" sz="1100" b="0" i="0" baseline="0">
              <a:solidFill>
                <a:schemeClr val="dk1"/>
              </a:solidFill>
              <a:effectLst/>
              <a:latin typeface="+mn-lt"/>
              <a:ea typeface="+mn-ea"/>
              <a:cs typeface="+mn-cs"/>
            </a:rPr>
            <a:t>　これは人口規模が約</a:t>
          </a:r>
          <a:r>
            <a:rPr lang="en-US" altLang="ja-JP" sz="1100" b="0" i="0" baseline="0">
              <a:solidFill>
                <a:schemeClr val="dk1"/>
              </a:solidFill>
              <a:effectLst/>
              <a:latin typeface="+mn-lt"/>
              <a:ea typeface="+mn-ea"/>
              <a:cs typeface="+mn-cs"/>
            </a:rPr>
            <a:t>1,150</a:t>
          </a:r>
          <a:r>
            <a:rPr lang="ja-JP" altLang="ja-JP" sz="1100" b="0" i="0" baseline="0">
              <a:solidFill>
                <a:schemeClr val="dk1"/>
              </a:solidFill>
              <a:effectLst/>
              <a:latin typeface="+mn-lt"/>
              <a:ea typeface="+mn-ea"/>
              <a:cs typeface="+mn-cs"/>
            </a:rPr>
            <a:t>人と小規模で、必ずしも比率が人口規模に単純比例するものではないことから高い状況にあるが、今後も行政経費全体で財政の健全化に努めていく。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5" name="直線コネクタ 304"/>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6"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7" name="直線コネクタ 306"/>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08"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09" name="直線コネクタ 308"/>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170307</xdr:rowOff>
    </xdr:from>
    <xdr:to>
      <xdr:col>24</xdr:col>
      <xdr:colOff>558800</xdr:colOff>
      <xdr:row>60</xdr:row>
      <xdr:rowOff>7130</xdr:rowOff>
    </xdr:to>
    <xdr:cxnSp macro="">
      <xdr:nvCxnSpPr>
        <xdr:cNvPr id="310" name="直線コネクタ 309"/>
        <xdr:cNvCxnSpPr/>
      </xdr:nvCxnSpPr>
      <xdr:spPr>
        <a:xfrm flipV="1">
          <a:off x="16179800" y="10285857"/>
          <a:ext cx="8382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29517</xdr:rowOff>
    </xdr:from>
    <xdr:ext cx="762000" cy="259045"/>
    <xdr:sp macro="" textlink="">
      <xdr:nvSpPr>
        <xdr:cNvPr id="311" name="定員管理の状況平均値テキスト"/>
        <xdr:cNvSpPr txBox="1"/>
      </xdr:nvSpPr>
      <xdr:spPr>
        <a:xfrm>
          <a:off x="17106900" y="997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2" name="フローチャート : 判断 311"/>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7130</xdr:rowOff>
    </xdr:from>
    <xdr:to>
      <xdr:col>23</xdr:col>
      <xdr:colOff>406400</xdr:colOff>
      <xdr:row>60</xdr:row>
      <xdr:rowOff>20114</xdr:rowOff>
    </xdr:to>
    <xdr:cxnSp macro="">
      <xdr:nvCxnSpPr>
        <xdr:cNvPr id="313" name="直線コネクタ 312"/>
        <xdr:cNvCxnSpPr/>
      </xdr:nvCxnSpPr>
      <xdr:spPr>
        <a:xfrm flipV="1">
          <a:off x="15290800" y="10294130"/>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4" name="フローチャート : 判断 313"/>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127525</xdr:rowOff>
    </xdr:from>
    <xdr:ext cx="736600" cy="259045"/>
    <xdr:sp macro="" textlink="">
      <xdr:nvSpPr>
        <xdr:cNvPr id="315" name="テキスト ボックス 314"/>
        <xdr:cNvSpPr txBox="1"/>
      </xdr:nvSpPr>
      <xdr:spPr>
        <a:xfrm>
          <a:off x="15798800" y="9900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167319</xdr:rowOff>
    </xdr:from>
    <xdr:to>
      <xdr:col>22</xdr:col>
      <xdr:colOff>203200</xdr:colOff>
      <xdr:row>60</xdr:row>
      <xdr:rowOff>20114</xdr:rowOff>
    </xdr:to>
    <xdr:cxnSp macro="">
      <xdr:nvCxnSpPr>
        <xdr:cNvPr id="316" name="直線コネクタ 315"/>
        <xdr:cNvCxnSpPr/>
      </xdr:nvCxnSpPr>
      <xdr:spPr>
        <a:xfrm>
          <a:off x="14401800" y="10282869"/>
          <a:ext cx="889000" cy="2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7" name="フローチャート : 判断 316"/>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124767</xdr:rowOff>
    </xdr:from>
    <xdr:ext cx="762000" cy="259045"/>
    <xdr:sp macro="" textlink="">
      <xdr:nvSpPr>
        <xdr:cNvPr id="318" name="テキスト ボックス 317"/>
        <xdr:cNvSpPr txBox="1"/>
      </xdr:nvSpPr>
      <xdr:spPr>
        <a:xfrm>
          <a:off x="14909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167319</xdr:rowOff>
    </xdr:from>
    <xdr:to>
      <xdr:col>21</xdr:col>
      <xdr:colOff>0</xdr:colOff>
      <xdr:row>59</xdr:row>
      <xdr:rowOff>170882</xdr:rowOff>
    </xdr:to>
    <xdr:cxnSp macro="">
      <xdr:nvCxnSpPr>
        <xdr:cNvPr id="319" name="直線コネクタ 318"/>
        <xdr:cNvCxnSpPr/>
      </xdr:nvCxnSpPr>
      <xdr:spPr>
        <a:xfrm flipV="1">
          <a:off x="13512800" y="10282869"/>
          <a:ext cx="889000" cy="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40222</xdr:rowOff>
    </xdr:from>
    <xdr:to>
      <xdr:col>21</xdr:col>
      <xdr:colOff>50800</xdr:colOff>
      <xdr:row>59</xdr:row>
      <xdr:rowOff>141822</xdr:rowOff>
    </xdr:to>
    <xdr:sp macro="" textlink="">
      <xdr:nvSpPr>
        <xdr:cNvPr id="320" name="フローチャート : 判断 319"/>
        <xdr:cNvSpPr/>
      </xdr:nvSpPr>
      <xdr:spPr>
        <a:xfrm>
          <a:off x="14351000" y="1015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151999</xdr:rowOff>
    </xdr:from>
    <xdr:ext cx="762000" cy="259045"/>
    <xdr:sp macro="" textlink="">
      <xdr:nvSpPr>
        <xdr:cNvPr id="321" name="テキスト ボックス 320"/>
        <xdr:cNvSpPr txBox="1"/>
      </xdr:nvSpPr>
      <xdr:spPr>
        <a:xfrm>
          <a:off x="14020800" y="99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32294</xdr:rowOff>
    </xdr:from>
    <xdr:to>
      <xdr:col>19</xdr:col>
      <xdr:colOff>533400</xdr:colOff>
      <xdr:row>59</xdr:row>
      <xdr:rowOff>133894</xdr:rowOff>
    </xdr:to>
    <xdr:sp macro="" textlink="">
      <xdr:nvSpPr>
        <xdr:cNvPr id="322" name="フローチャート : 判断 321"/>
        <xdr:cNvSpPr/>
      </xdr:nvSpPr>
      <xdr:spPr>
        <a:xfrm>
          <a:off x="13462000" y="1014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144071</xdr:rowOff>
    </xdr:from>
    <xdr:ext cx="762000" cy="259045"/>
    <xdr:sp macro="" textlink="">
      <xdr:nvSpPr>
        <xdr:cNvPr id="323" name="テキスト ボックス 322"/>
        <xdr:cNvSpPr txBox="1"/>
      </xdr:nvSpPr>
      <xdr:spPr>
        <a:xfrm>
          <a:off x="13131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119507</xdr:rowOff>
    </xdr:from>
    <xdr:to>
      <xdr:col>24</xdr:col>
      <xdr:colOff>609600</xdr:colOff>
      <xdr:row>60</xdr:row>
      <xdr:rowOff>49657</xdr:rowOff>
    </xdr:to>
    <xdr:sp macro="" textlink="">
      <xdr:nvSpPr>
        <xdr:cNvPr id="329" name="円/楕円 328"/>
        <xdr:cNvSpPr/>
      </xdr:nvSpPr>
      <xdr:spPr>
        <a:xfrm>
          <a:off x="169672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91584</xdr:rowOff>
    </xdr:from>
    <xdr:ext cx="762000" cy="259045"/>
    <xdr:sp macro="" textlink="">
      <xdr:nvSpPr>
        <xdr:cNvPr id="330" name="定員管理の状況該当値テキスト"/>
        <xdr:cNvSpPr txBox="1"/>
      </xdr:nvSpPr>
      <xdr:spPr>
        <a:xfrm>
          <a:off x="17106900" y="102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127780</xdr:rowOff>
    </xdr:from>
    <xdr:to>
      <xdr:col>23</xdr:col>
      <xdr:colOff>457200</xdr:colOff>
      <xdr:row>60</xdr:row>
      <xdr:rowOff>57930</xdr:rowOff>
    </xdr:to>
    <xdr:sp macro="" textlink="">
      <xdr:nvSpPr>
        <xdr:cNvPr id="331" name="円/楕円 330"/>
        <xdr:cNvSpPr/>
      </xdr:nvSpPr>
      <xdr:spPr>
        <a:xfrm>
          <a:off x="16129000" y="102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42707</xdr:rowOff>
    </xdr:from>
    <xdr:ext cx="736600" cy="259045"/>
    <xdr:sp macro="" textlink="">
      <xdr:nvSpPr>
        <xdr:cNvPr id="332" name="テキスト ボックス 331"/>
        <xdr:cNvSpPr txBox="1"/>
      </xdr:nvSpPr>
      <xdr:spPr>
        <a:xfrm>
          <a:off x="15798800" y="10329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140764</xdr:rowOff>
    </xdr:from>
    <xdr:to>
      <xdr:col>22</xdr:col>
      <xdr:colOff>254000</xdr:colOff>
      <xdr:row>60</xdr:row>
      <xdr:rowOff>70914</xdr:rowOff>
    </xdr:to>
    <xdr:sp macro="" textlink="">
      <xdr:nvSpPr>
        <xdr:cNvPr id="333" name="円/楕円 332"/>
        <xdr:cNvSpPr/>
      </xdr:nvSpPr>
      <xdr:spPr>
        <a:xfrm>
          <a:off x="15240000" y="1025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55691</xdr:rowOff>
    </xdr:from>
    <xdr:ext cx="762000" cy="259045"/>
    <xdr:sp macro="" textlink="">
      <xdr:nvSpPr>
        <xdr:cNvPr id="334" name="テキスト ボックス 333"/>
        <xdr:cNvSpPr txBox="1"/>
      </xdr:nvSpPr>
      <xdr:spPr>
        <a:xfrm>
          <a:off x="14909800" y="1034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116519</xdr:rowOff>
    </xdr:from>
    <xdr:to>
      <xdr:col>21</xdr:col>
      <xdr:colOff>50800</xdr:colOff>
      <xdr:row>60</xdr:row>
      <xdr:rowOff>46669</xdr:rowOff>
    </xdr:to>
    <xdr:sp macro="" textlink="">
      <xdr:nvSpPr>
        <xdr:cNvPr id="335" name="円/楕円 334"/>
        <xdr:cNvSpPr/>
      </xdr:nvSpPr>
      <xdr:spPr>
        <a:xfrm>
          <a:off x="14351000" y="1023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31446</xdr:rowOff>
    </xdr:from>
    <xdr:ext cx="762000" cy="259045"/>
    <xdr:sp macro="" textlink="">
      <xdr:nvSpPr>
        <xdr:cNvPr id="336" name="テキスト ボックス 335"/>
        <xdr:cNvSpPr txBox="1"/>
      </xdr:nvSpPr>
      <xdr:spPr>
        <a:xfrm>
          <a:off x="14020800" y="1031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120082</xdr:rowOff>
    </xdr:from>
    <xdr:to>
      <xdr:col>19</xdr:col>
      <xdr:colOff>533400</xdr:colOff>
      <xdr:row>60</xdr:row>
      <xdr:rowOff>50232</xdr:rowOff>
    </xdr:to>
    <xdr:sp macro="" textlink="">
      <xdr:nvSpPr>
        <xdr:cNvPr id="337" name="円/楕円 336"/>
        <xdr:cNvSpPr/>
      </xdr:nvSpPr>
      <xdr:spPr>
        <a:xfrm>
          <a:off x="13462000" y="1023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35009</xdr:rowOff>
    </xdr:from>
    <xdr:ext cx="762000" cy="259045"/>
    <xdr:sp macro="" textlink="">
      <xdr:nvSpPr>
        <xdr:cNvPr id="338" name="テキスト ボックス 337"/>
        <xdr:cNvSpPr txBox="1"/>
      </xdr:nvSpPr>
      <xdr:spPr>
        <a:xfrm>
          <a:off x="13131800" y="1032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0" name="テキスト ボックス 33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1" name="テキスト ボックス 34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H23</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年度までに実施してきた大規模事業の実施に伴う過疎債の発行に</a:t>
          </a:r>
          <a:r>
            <a:rPr lang="ja-JP" altLang="ja-JP" sz="1100" b="0" i="0" baseline="0">
              <a:solidFill>
                <a:schemeClr val="dk1"/>
              </a:solidFill>
              <a:effectLst/>
              <a:latin typeface="+mn-lt"/>
              <a:ea typeface="+mn-ea"/>
              <a:cs typeface="+mn-cs"/>
            </a:rPr>
            <a:t>加え、下水道施設整備及び簡易水道施設の更新事業における地方債発行により繰出金も多額となっている。平成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年度をピークに減少が</a:t>
          </a:r>
          <a:r>
            <a:rPr lang="ja-JP" altLang="en-US" sz="1100" b="0" i="0" baseline="0">
              <a:solidFill>
                <a:schemeClr val="dk1"/>
              </a:solidFill>
              <a:effectLst/>
              <a:latin typeface="+mn-lt"/>
              <a:ea typeface="+mn-ea"/>
              <a:cs typeface="+mn-cs"/>
            </a:rPr>
            <a:t>している</a:t>
          </a:r>
          <a:r>
            <a:rPr lang="ja-JP" altLang="ja-JP" sz="1100" b="0" i="0" baseline="0">
              <a:solidFill>
                <a:schemeClr val="dk1"/>
              </a:solidFill>
              <a:effectLst/>
              <a:latin typeface="+mn-lt"/>
              <a:ea typeface="+mn-ea"/>
              <a:cs typeface="+mn-cs"/>
            </a:rPr>
            <a:t>ものの、今後は下水道事業の大規模改修も予定されているところであり、計画的な改修に努め新規地方債の発行抑制に努めていく</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4" name="テキスト ボックス 36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98213</xdr:rowOff>
    </xdr:to>
    <xdr:cxnSp macro="">
      <xdr:nvCxnSpPr>
        <xdr:cNvPr id="367" name="直線コネクタ 366"/>
        <xdr:cNvCxnSpPr/>
      </xdr:nvCxnSpPr>
      <xdr:spPr>
        <a:xfrm flipV="1">
          <a:off x="17018000" y="6261100"/>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8"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9" name="直線コネクタ 368"/>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0"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1" name="直線コネクタ 370"/>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43</xdr:row>
      <xdr:rowOff>6773</xdr:rowOff>
    </xdr:to>
    <xdr:cxnSp macro="">
      <xdr:nvCxnSpPr>
        <xdr:cNvPr id="372" name="直線コネクタ 371"/>
        <xdr:cNvCxnSpPr/>
      </xdr:nvCxnSpPr>
      <xdr:spPr>
        <a:xfrm flipV="1">
          <a:off x="16179800" y="7178040"/>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151571</xdr:rowOff>
    </xdr:from>
    <xdr:ext cx="762000" cy="259045"/>
    <xdr:sp macro="" textlink="">
      <xdr:nvSpPr>
        <xdr:cNvPr id="373"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74" name="フローチャート : 判断 373"/>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6773</xdr:rowOff>
    </xdr:from>
    <xdr:to>
      <xdr:col>23</xdr:col>
      <xdr:colOff>406400</xdr:colOff>
      <xdr:row>43</xdr:row>
      <xdr:rowOff>103294</xdr:rowOff>
    </xdr:to>
    <xdr:cxnSp macro="">
      <xdr:nvCxnSpPr>
        <xdr:cNvPr id="375" name="直線コネクタ 374"/>
        <xdr:cNvCxnSpPr/>
      </xdr:nvCxnSpPr>
      <xdr:spPr>
        <a:xfrm flipV="1">
          <a:off x="15290800" y="737912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6" name="フローチャート : 判断 375"/>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77" name="テキスト ボックス 376"/>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103294</xdr:rowOff>
    </xdr:from>
    <xdr:to>
      <xdr:col>22</xdr:col>
      <xdr:colOff>203200</xdr:colOff>
      <xdr:row>43</xdr:row>
      <xdr:rowOff>143510</xdr:rowOff>
    </xdr:to>
    <xdr:cxnSp macro="">
      <xdr:nvCxnSpPr>
        <xdr:cNvPr id="378" name="直線コネクタ 377"/>
        <xdr:cNvCxnSpPr/>
      </xdr:nvCxnSpPr>
      <xdr:spPr>
        <a:xfrm flipV="1">
          <a:off x="14401800" y="74756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140546</xdr:rowOff>
    </xdr:from>
    <xdr:to>
      <xdr:col>22</xdr:col>
      <xdr:colOff>254000</xdr:colOff>
      <xdr:row>41</xdr:row>
      <xdr:rowOff>70696</xdr:rowOff>
    </xdr:to>
    <xdr:sp macro="" textlink="">
      <xdr:nvSpPr>
        <xdr:cNvPr id="379" name="フローチャート : 判断 378"/>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80873</xdr:rowOff>
    </xdr:from>
    <xdr:ext cx="762000" cy="259045"/>
    <xdr:sp macro="" textlink="">
      <xdr:nvSpPr>
        <xdr:cNvPr id="380" name="テキスト ボックス 379"/>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143510</xdr:rowOff>
    </xdr:from>
    <xdr:to>
      <xdr:col>21</xdr:col>
      <xdr:colOff>0</xdr:colOff>
      <xdr:row>43</xdr:row>
      <xdr:rowOff>151554</xdr:rowOff>
    </xdr:to>
    <xdr:cxnSp macro="">
      <xdr:nvCxnSpPr>
        <xdr:cNvPr id="381" name="直線コネクタ 380"/>
        <xdr:cNvCxnSpPr/>
      </xdr:nvCxnSpPr>
      <xdr:spPr>
        <a:xfrm flipV="1">
          <a:off x="13512800" y="751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2" name="フローチャート : 判断 381"/>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83" name="テキスト ボックス 382"/>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4" name="フローチャート : 判断 38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85" name="テキスト ボックス 384"/>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91" name="円/楕円 390"/>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392"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127423</xdr:rowOff>
    </xdr:from>
    <xdr:to>
      <xdr:col>23</xdr:col>
      <xdr:colOff>457200</xdr:colOff>
      <xdr:row>43</xdr:row>
      <xdr:rowOff>57573</xdr:rowOff>
    </xdr:to>
    <xdr:sp macro="" textlink="">
      <xdr:nvSpPr>
        <xdr:cNvPr id="393" name="円/楕円 392"/>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42350</xdr:rowOff>
    </xdr:from>
    <xdr:ext cx="736600" cy="259045"/>
    <xdr:sp macro="" textlink="">
      <xdr:nvSpPr>
        <xdr:cNvPr id="394" name="テキスト ボックス 393"/>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52494</xdr:rowOff>
    </xdr:from>
    <xdr:to>
      <xdr:col>22</xdr:col>
      <xdr:colOff>254000</xdr:colOff>
      <xdr:row>43</xdr:row>
      <xdr:rowOff>154094</xdr:rowOff>
    </xdr:to>
    <xdr:sp macro="" textlink="">
      <xdr:nvSpPr>
        <xdr:cNvPr id="395" name="円/楕円 394"/>
        <xdr:cNvSpPr/>
      </xdr:nvSpPr>
      <xdr:spPr>
        <a:xfrm>
          <a:off x="15240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138871</xdr:rowOff>
    </xdr:from>
    <xdr:ext cx="762000" cy="259045"/>
    <xdr:sp macro="" textlink="">
      <xdr:nvSpPr>
        <xdr:cNvPr id="396" name="テキスト ボックス 395"/>
        <xdr:cNvSpPr txBox="1"/>
      </xdr:nvSpPr>
      <xdr:spPr>
        <a:xfrm>
          <a:off x="14909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92710</xdr:rowOff>
    </xdr:from>
    <xdr:to>
      <xdr:col>21</xdr:col>
      <xdr:colOff>50800</xdr:colOff>
      <xdr:row>44</xdr:row>
      <xdr:rowOff>22860</xdr:rowOff>
    </xdr:to>
    <xdr:sp macro="" textlink="">
      <xdr:nvSpPr>
        <xdr:cNvPr id="397" name="円/楕円 396"/>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7637</xdr:rowOff>
    </xdr:from>
    <xdr:ext cx="762000" cy="259045"/>
    <xdr:sp macro="" textlink="">
      <xdr:nvSpPr>
        <xdr:cNvPr id="398" name="テキスト ボックス 397"/>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100754</xdr:rowOff>
    </xdr:from>
    <xdr:to>
      <xdr:col>19</xdr:col>
      <xdr:colOff>533400</xdr:colOff>
      <xdr:row>44</xdr:row>
      <xdr:rowOff>30904</xdr:rowOff>
    </xdr:to>
    <xdr:sp macro="" textlink="">
      <xdr:nvSpPr>
        <xdr:cNvPr id="399" name="円/楕円 398"/>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15681</xdr:rowOff>
    </xdr:from>
    <xdr:ext cx="762000" cy="259045"/>
    <xdr:sp macro="" textlink="">
      <xdr:nvSpPr>
        <xdr:cNvPr id="400" name="テキスト ボックス 399"/>
        <xdr:cNvSpPr txBox="1"/>
      </xdr:nvSpPr>
      <xdr:spPr>
        <a:xfrm>
          <a:off x="13131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2" name="テキスト ボックス 40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3" name="テキスト ボックス 40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将来の大きな財政負担となる地方債残高は、Ｈ</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までに実施してきた大規模事業の実施に伴う過疎債の発行により多額となっているが、地方交付税の公債費に算入される見込額と、減債基金をはじめとする基金の保有により、結果的に算定されない状況となっ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7" name="直線コネクタ 41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8" name="テキスト ボックス 41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9" name="直線コネクタ 41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0" name="テキスト ボックス 41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1" name="直線コネクタ 42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2" name="テキスト ボックス 42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3" name="直線コネクタ 42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4" name="テキスト ボックス 42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5" name="直線コネクタ 42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6" name="テキスト ボックス 42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7" name="直線コネクタ 42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8" name="テキスト ボックス 42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113090</xdr:rowOff>
    </xdr:from>
    <xdr:to>
      <xdr:col>24</xdr:col>
      <xdr:colOff>558800</xdr:colOff>
      <xdr:row>22</xdr:row>
      <xdr:rowOff>45418</xdr:rowOff>
    </xdr:to>
    <xdr:cxnSp macro="">
      <xdr:nvCxnSpPr>
        <xdr:cNvPr id="431" name="直線コネクタ 430"/>
        <xdr:cNvCxnSpPr/>
      </xdr:nvCxnSpPr>
      <xdr:spPr>
        <a:xfrm flipV="1">
          <a:off x="17018000" y="2341940"/>
          <a:ext cx="0" cy="147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17495</xdr:rowOff>
    </xdr:from>
    <xdr:ext cx="762000" cy="259045"/>
    <xdr:sp macro="" textlink="">
      <xdr:nvSpPr>
        <xdr:cNvPr id="432" name="将来負担の状況最小値テキスト"/>
        <xdr:cNvSpPr txBox="1"/>
      </xdr:nvSpPr>
      <xdr:spPr>
        <a:xfrm>
          <a:off x="17106900" y="37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22</xdr:row>
      <xdr:rowOff>45418</xdr:rowOff>
    </xdr:from>
    <xdr:to>
      <xdr:col>24</xdr:col>
      <xdr:colOff>647700</xdr:colOff>
      <xdr:row>22</xdr:row>
      <xdr:rowOff>45418</xdr:rowOff>
    </xdr:to>
    <xdr:cxnSp macro="">
      <xdr:nvCxnSpPr>
        <xdr:cNvPr id="433" name="直線コネクタ 432"/>
        <xdr:cNvCxnSpPr/>
      </xdr:nvCxnSpPr>
      <xdr:spPr>
        <a:xfrm>
          <a:off x="16929100" y="3817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34"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13</xdr:row>
      <xdr:rowOff>113090</xdr:rowOff>
    </xdr:from>
    <xdr:to>
      <xdr:col>24</xdr:col>
      <xdr:colOff>647700</xdr:colOff>
      <xdr:row>13</xdr:row>
      <xdr:rowOff>113090</xdr:rowOff>
    </xdr:to>
    <xdr:cxnSp macro="">
      <xdr:nvCxnSpPr>
        <xdr:cNvPr id="435" name="直線コネクタ 434"/>
        <xdr:cNvCxnSpPr/>
      </xdr:nvCxnSpPr>
      <xdr:spPr>
        <a:xfrm>
          <a:off x="16929100" y="234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36"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7" name="フローチャート : 判断 43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8" name="フローチャート : 判断 43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9" name="テキスト ボックス 43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0" name="フローチャート : 判断 43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1" name="テキスト ボックス 44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2" name="フローチャート : 判断 44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3" name="テキスト ボックス 44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47353</xdr:rowOff>
    </xdr:from>
    <xdr:to>
      <xdr:col>19</xdr:col>
      <xdr:colOff>533400</xdr:colOff>
      <xdr:row>13</xdr:row>
      <xdr:rowOff>148953</xdr:rowOff>
    </xdr:to>
    <xdr:sp macro="" textlink="">
      <xdr:nvSpPr>
        <xdr:cNvPr id="444" name="フローチャート : 判断 443"/>
        <xdr:cNvSpPr/>
      </xdr:nvSpPr>
      <xdr:spPr>
        <a:xfrm>
          <a:off x="13462000" y="227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159130</xdr:rowOff>
    </xdr:from>
    <xdr:ext cx="762000" cy="259045"/>
    <xdr:sp macro="" textlink="">
      <xdr:nvSpPr>
        <xdr:cNvPr id="445" name="テキスト ボックス 444"/>
        <xdr:cNvSpPr txBox="1"/>
      </xdr:nvSpPr>
      <xdr:spPr>
        <a:xfrm>
          <a:off x="13131800" y="204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北海道西興部村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1,173
1,169
308.12
2,840,881
2,789,741
50,940
1,619,086
4,218,882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類似団体と比較すると、人件費に係る経常収支比率は低くなっているが、これは第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次行財政改革大綱や集中改革プランによる退職者不補充による人件費抑制によるものであり、今後とも人件費の抑制に努める。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96520</xdr:rowOff>
    </xdr:from>
    <xdr:to>
      <xdr:col>7</xdr:col>
      <xdr:colOff>15875</xdr:colOff>
      <xdr:row>35</xdr:row>
      <xdr:rowOff>153670</xdr:rowOff>
    </xdr:to>
    <xdr:cxnSp macro="">
      <xdr:nvCxnSpPr>
        <xdr:cNvPr id="65" name="直線コネクタ 64"/>
        <xdr:cNvCxnSpPr/>
      </xdr:nvCxnSpPr>
      <xdr:spPr>
        <a:xfrm>
          <a:off x="3987800" y="60972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116857</xdr:rowOff>
    </xdr:from>
    <xdr:ext cx="762000" cy="259045"/>
    <xdr:sp macro="" textlink="">
      <xdr:nvSpPr>
        <xdr:cNvPr id="66" name="人件費平均値テキスト"/>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96520</xdr:rowOff>
    </xdr:from>
    <xdr:to>
      <xdr:col>5</xdr:col>
      <xdr:colOff>549275</xdr:colOff>
      <xdr:row>36</xdr:row>
      <xdr:rowOff>43180</xdr:rowOff>
    </xdr:to>
    <xdr:cxnSp macro="">
      <xdr:nvCxnSpPr>
        <xdr:cNvPr id="68" name="直線コネクタ 67"/>
        <xdr:cNvCxnSpPr/>
      </xdr:nvCxnSpPr>
      <xdr:spPr>
        <a:xfrm flipV="1">
          <a:off x="3098800" y="609727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74947</xdr:rowOff>
    </xdr:from>
    <xdr:ext cx="736600" cy="259045"/>
    <xdr:sp macro="" textlink="">
      <xdr:nvSpPr>
        <xdr:cNvPr id="70" name="テキスト ボックス 69"/>
        <xdr:cNvSpPr txBox="1"/>
      </xdr:nvSpPr>
      <xdr:spPr>
        <a:xfrm>
          <a:off x="3606800" y="624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96520</xdr:rowOff>
    </xdr:from>
    <xdr:to>
      <xdr:col>4</xdr:col>
      <xdr:colOff>346075</xdr:colOff>
      <xdr:row>36</xdr:row>
      <xdr:rowOff>43180</xdr:rowOff>
    </xdr:to>
    <xdr:cxnSp macro="">
      <xdr:nvCxnSpPr>
        <xdr:cNvPr id="71" name="直線コネクタ 70"/>
        <xdr:cNvCxnSpPr/>
      </xdr:nvCxnSpPr>
      <xdr:spPr>
        <a:xfrm>
          <a:off x="2209800" y="609727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116857</xdr:rowOff>
    </xdr:from>
    <xdr:ext cx="762000" cy="259045"/>
    <xdr:sp macro="" textlink="">
      <xdr:nvSpPr>
        <xdr:cNvPr id="73" name="テキスト ボックス 72"/>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96520</xdr:rowOff>
    </xdr:from>
    <xdr:to>
      <xdr:col>3</xdr:col>
      <xdr:colOff>142875</xdr:colOff>
      <xdr:row>36</xdr:row>
      <xdr:rowOff>31750</xdr:rowOff>
    </xdr:to>
    <xdr:cxnSp macro="">
      <xdr:nvCxnSpPr>
        <xdr:cNvPr id="74" name="直線コネクタ 73"/>
        <xdr:cNvCxnSpPr/>
      </xdr:nvCxnSpPr>
      <xdr:spPr>
        <a:xfrm flipV="1">
          <a:off x="1320800" y="60972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5" name="フローチャート : 判断 74"/>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71137</xdr:rowOff>
    </xdr:from>
    <xdr:ext cx="762000" cy="259045"/>
    <xdr:sp macro="" textlink="">
      <xdr:nvSpPr>
        <xdr:cNvPr id="76" name="テキスト ボックス 75"/>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7" name="フローチャート : 判断 76"/>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116857</xdr:rowOff>
    </xdr:from>
    <xdr:ext cx="762000" cy="259045"/>
    <xdr:sp macro="" textlink="">
      <xdr:nvSpPr>
        <xdr:cNvPr id="78" name="テキスト ボックス 77"/>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102870</xdr:rowOff>
    </xdr:from>
    <xdr:to>
      <xdr:col>7</xdr:col>
      <xdr:colOff>66675</xdr:colOff>
      <xdr:row>36</xdr:row>
      <xdr:rowOff>33020</xdr:rowOff>
    </xdr:to>
    <xdr:sp macro="" textlink="">
      <xdr:nvSpPr>
        <xdr:cNvPr id="84" name="円/楕円 83"/>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119397</xdr:rowOff>
    </xdr:from>
    <xdr:ext cx="762000" cy="259045"/>
    <xdr:sp macro="" textlink="">
      <xdr:nvSpPr>
        <xdr:cNvPr id="85"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45720</xdr:rowOff>
    </xdr:from>
    <xdr:to>
      <xdr:col>5</xdr:col>
      <xdr:colOff>600075</xdr:colOff>
      <xdr:row>35</xdr:row>
      <xdr:rowOff>147320</xdr:rowOff>
    </xdr:to>
    <xdr:sp macro="" textlink="">
      <xdr:nvSpPr>
        <xdr:cNvPr id="86" name="円/楕円 85"/>
        <xdr:cNvSpPr/>
      </xdr:nvSpPr>
      <xdr:spPr>
        <a:xfrm>
          <a:off x="3937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157497</xdr:rowOff>
    </xdr:from>
    <xdr:ext cx="736600" cy="259045"/>
    <xdr:sp macro="" textlink="">
      <xdr:nvSpPr>
        <xdr:cNvPr id="87" name="テキスト ボックス 86"/>
        <xdr:cNvSpPr txBox="1"/>
      </xdr:nvSpPr>
      <xdr:spPr>
        <a:xfrm>
          <a:off x="3606800" y="5815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163830</xdr:rowOff>
    </xdr:from>
    <xdr:to>
      <xdr:col>4</xdr:col>
      <xdr:colOff>396875</xdr:colOff>
      <xdr:row>36</xdr:row>
      <xdr:rowOff>93980</xdr:rowOff>
    </xdr:to>
    <xdr:sp macro="" textlink="">
      <xdr:nvSpPr>
        <xdr:cNvPr id="88" name="円/楕円 87"/>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104157</xdr:rowOff>
    </xdr:from>
    <xdr:ext cx="762000" cy="259045"/>
    <xdr:sp macro="" textlink="">
      <xdr:nvSpPr>
        <xdr:cNvPr id="89" name="テキスト ボックス 88"/>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45720</xdr:rowOff>
    </xdr:from>
    <xdr:to>
      <xdr:col>3</xdr:col>
      <xdr:colOff>193675</xdr:colOff>
      <xdr:row>35</xdr:row>
      <xdr:rowOff>147320</xdr:rowOff>
    </xdr:to>
    <xdr:sp macro="" textlink="">
      <xdr:nvSpPr>
        <xdr:cNvPr id="90" name="円/楕円 89"/>
        <xdr:cNvSpPr/>
      </xdr:nvSpPr>
      <xdr:spPr>
        <a:xfrm>
          <a:off x="2159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157497</xdr:rowOff>
    </xdr:from>
    <xdr:ext cx="762000" cy="259045"/>
    <xdr:sp macro="" textlink="">
      <xdr:nvSpPr>
        <xdr:cNvPr id="91" name="テキスト ボックス 90"/>
        <xdr:cNvSpPr txBox="1"/>
      </xdr:nvSpPr>
      <xdr:spPr>
        <a:xfrm>
          <a:off x="1828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152400</xdr:rowOff>
    </xdr:from>
    <xdr:to>
      <xdr:col>1</xdr:col>
      <xdr:colOff>676275</xdr:colOff>
      <xdr:row>36</xdr:row>
      <xdr:rowOff>82550</xdr:rowOff>
    </xdr:to>
    <xdr:sp macro="" textlink="">
      <xdr:nvSpPr>
        <xdr:cNvPr id="92" name="円/楕円 91"/>
        <xdr:cNvSpPr/>
      </xdr:nvSpPr>
      <xdr:spPr>
        <a:xfrm>
          <a:off x="1270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92727</xdr:rowOff>
    </xdr:from>
    <xdr:ext cx="762000" cy="259045"/>
    <xdr:sp macro="" textlink="">
      <xdr:nvSpPr>
        <xdr:cNvPr id="93" name="テキスト ボックス 92"/>
        <xdr:cNvSpPr txBox="1"/>
      </xdr:nvSpPr>
      <xdr:spPr>
        <a:xfrm>
          <a:off x="939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類似団体と比較すると、物件費に係る経常収支比率は低くなっているが、これは第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次行財政改革大綱や集中改革プランによる行財政経費の抑制によるものである。今後とも抑制に努める。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111760</xdr:rowOff>
    </xdr:from>
    <xdr:to>
      <xdr:col>24</xdr:col>
      <xdr:colOff>31750</xdr:colOff>
      <xdr:row>15</xdr:row>
      <xdr:rowOff>39370</xdr:rowOff>
    </xdr:to>
    <xdr:cxnSp macro="">
      <xdr:nvCxnSpPr>
        <xdr:cNvPr id="126" name="直線コネクタ 125"/>
        <xdr:cNvCxnSpPr/>
      </xdr:nvCxnSpPr>
      <xdr:spPr>
        <a:xfrm>
          <a:off x="15671800" y="25120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111760</xdr:rowOff>
    </xdr:from>
    <xdr:to>
      <xdr:col>22</xdr:col>
      <xdr:colOff>565150</xdr:colOff>
      <xdr:row>14</xdr:row>
      <xdr:rowOff>134620</xdr:rowOff>
    </xdr:to>
    <xdr:cxnSp macro="">
      <xdr:nvCxnSpPr>
        <xdr:cNvPr id="129" name="直線コネクタ 128"/>
        <xdr:cNvCxnSpPr/>
      </xdr:nvCxnSpPr>
      <xdr:spPr>
        <a:xfrm flipV="1">
          <a:off x="14782800" y="251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78757</xdr:rowOff>
    </xdr:from>
    <xdr:ext cx="736600" cy="259045"/>
    <xdr:sp macro="" textlink="">
      <xdr:nvSpPr>
        <xdr:cNvPr id="131" name="テキスト ボックス 130"/>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96520</xdr:rowOff>
    </xdr:from>
    <xdr:to>
      <xdr:col>21</xdr:col>
      <xdr:colOff>361950</xdr:colOff>
      <xdr:row>14</xdr:row>
      <xdr:rowOff>134620</xdr:rowOff>
    </xdr:to>
    <xdr:cxnSp macro="">
      <xdr:nvCxnSpPr>
        <xdr:cNvPr id="132" name="直線コネクタ 131"/>
        <xdr:cNvCxnSpPr/>
      </xdr:nvCxnSpPr>
      <xdr:spPr>
        <a:xfrm>
          <a:off x="13893800" y="2496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4" name="テキスト ボックス 133"/>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96520</xdr:rowOff>
    </xdr:from>
    <xdr:to>
      <xdr:col>20</xdr:col>
      <xdr:colOff>158750</xdr:colOff>
      <xdr:row>14</xdr:row>
      <xdr:rowOff>149860</xdr:rowOff>
    </xdr:to>
    <xdr:cxnSp macro="">
      <xdr:nvCxnSpPr>
        <xdr:cNvPr id="135" name="直線コネクタ 134"/>
        <xdr:cNvCxnSpPr/>
      </xdr:nvCxnSpPr>
      <xdr:spPr>
        <a:xfrm flipV="1">
          <a:off x="13004800" y="2496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102870</xdr:rowOff>
    </xdr:from>
    <xdr:to>
      <xdr:col>20</xdr:col>
      <xdr:colOff>209550</xdr:colOff>
      <xdr:row>16</xdr:row>
      <xdr:rowOff>33020</xdr:rowOff>
    </xdr:to>
    <xdr:sp macro="" textlink="">
      <xdr:nvSpPr>
        <xdr:cNvPr id="136" name="フローチャート : 判断 135"/>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17797</xdr:rowOff>
    </xdr:from>
    <xdr:ext cx="762000" cy="259045"/>
    <xdr:sp macro="" textlink="">
      <xdr:nvSpPr>
        <xdr:cNvPr id="137" name="テキスト ボックス 136"/>
        <xdr:cNvSpPr txBox="1"/>
      </xdr:nvSpPr>
      <xdr:spPr>
        <a:xfrm>
          <a:off x="13512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38" name="フローチャート : 判断 137"/>
        <xdr:cNvSpPr/>
      </xdr:nvSpPr>
      <xdr:spPr>
        <a:xfrm>
          <a:off x="12954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17797</xdr:rowOff>
    </xdr:from>
    <xdr:ext cx="762000" cy="259045"/>
    <xdr:sp macro="" textlink="">
      <xdr:nvSpPr>
        <xdr:cNvPr id="139" name="テキスト ボックス 138"/>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160020</xdr:rowOff>
    </xdr:from>
    <xdr:to>
      <xdr:col>24</xdr:col>
      <xdr:colOff>82550</xdr:colOff>
      <xdr:row>15</xdr:row>
      <xdr:rowOff>90170</xdr:rowOff>
    </xdr:to>
    <xdr:sp macro="" textlink="">
      <xdr:nvSpPr>
        <xdr:cNvPr id="145" name="円/楕円 144"/>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5097</xdr:rowOff>
    </xdr:from>
    <xdr:ext cx="762000" cy="259045"/>
    <xdr:sp macro="" textlink="">
      <xdr:nvSpPr>
        <xdr:cNvPr id="146" name="物件費該当値テキスト"/>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60960</xdr:rowOff>
    </xdr:from>
    <xdr:to>
      <xdr:col>22</xdr:col>
      <xdr:colOff>615950</xdr:colOff>
      <xdr:row>14</xdr:row>
      <xdr:rowOff>162560</xdr:rowOff>
    </xdr:to>
    <xdr:sp macro="" textlink="">
      <xdr:nvSpPr>
        <xdr:cNvPr id="147" name="円/楕円 146"/>
        <xdr:cNvSpPr/>
      </xdr:nvSpPr>
      <xdr:spPr>
        <a:xfrm>
          <a:off x="15621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1287</xdr:rowOff>
    </xdr:from>
    <xdr:ext cx="736600" cy="259045"/>
    <xdr:sp macro="" textlink="">
      <xdr:nvSpPr>
        <xdr:cNvPr id="148" name="テキスト ボックス 147"/>
        <xdr:cNvSpPr txBox="1"/>
      </xdr:nvSpPr>
      <xdr:spPr>
        <a:xfrm>
          <a:off x="15290800" y="22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83820</xdr:rowOff>
    </xdr:from>
    <xdr:to>
      <xdr:col>21</xdr:col>
      <xdr:colOff>412750</xdr:colOff>
      <xdr:row>15</xdr:row>
      <xdr:rowOff>13970</xdr:rowOff>
    </xdr:to>
    <xdr:sp macro="" textlink="">
      <xdr:nvSpPr>
        <xdr:cNvPr id="149" name="円/楕円 148"/>
        <xdr:cNvSpPr/>
      </xdr:nvSpPr>
      <xdr:spPr>
        <a:xfrm>
          <a:off x="14732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24147</xdr:rowOff>
    </xdr:from>
    <xdr:ext cx="762000" cy="259045"/>
    <xdr:sp macro="" textlink="">
      <xdr:nvSpPr>
        <xdr:cNvPr id="150" name="テキスト ボックス 149"/>
        <xdr:cNvSpPr txBox="1"/>
      </xdr:nvSpPr>
      <xdr:spPr>
        <a:xfrm>
          <a:off x="14401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45720</xdr:rowOff>
    </xdr:from>
    <xdr:to>
      <xdr:col>20</xdr:col>
      <xdr:colOff>209550</xdr:colOff>
      <xdr:row>14</xdr:row>
      <xdr:rowOff>147320</xdr:rowOff>
    </xdr:to>
    <xdr:sp macro="" textlink="">
      <xdr:nvSpPr>
        <xdr:cNvPr id="151" name="円/楕円 150"/>
        <xdr:cNvSpPr/>
      </xdr:nvSpPr>
      <xdr:spPr>
        <a:xfrm>
          <a:off x="13843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157497</xdr:rowOff>
    </xdr:from>
    <xdr:ext cx="762000" cy="259045"/>
    <xdr:sp macro="" textlink="">
      <xdr:nvSpPr>
        <xdr:cNvPr id="152" name="テキスト ボックス 151"/>
        <xdr:cNvSpPr txBox="1"/>
      </xdr:nvSpPr>
      <xdr:spPr>
        <a:xfrm>
          <a:off x="13512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99060</xdr:rowOff>
    </xdr:from>
    <xdr:to>
      <xdr:col>19</xdr:col>
      <xdr:colOff>6350</xdr:colOff>
      <xdr:row>15</xdr:row>
      <xdr:rowOff>29210</xdr:rowOff>
    </xdr:to>
    <xdr:sp macro="" textlink="">
      <xdr:nvSpPr>
        <xdr:cNvPr id="153" name="円/楕円 152"/>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39387</xdr:rowOff>
    </xdr:from>
    <xdr:ext cx="762000" cy="259045"/>
    <xdr:sp macro="" textlink="">
      <xdr:nvSpPr>
        <xdr:cNvPr id="154" name="テキスト ボックス 153"/>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扶助費に係る経常収支比率は類似団体平均を下回っており、今後とも適正な予算計上に努める。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31750</xdr:rowOff>
    </xdr:to>
    <xdr:cxnSp macro="">
      <xdr:nvCxnSpPr>
        <xdr:cNvPr id="186" name="直線コネクタ 185"/>
        <xdr:cNvCxnSpPr/>
      </xdr:nvCxnSpPr>
      <xdr:spPr>
        <a:xfrm>
          <a:off x="3987800" y="9271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12700</xdr:rowOff>
    </xdr:to>
    <xdr:cxnSp macro="">
      <xdr:nvCxnSpPr>
        <xdr:cNvPr id="189" name="直線コネクタ 188"/>
        <xdr:cNvCxnSpPr/>
      </xdr:nvCxnSpPr>
      <xdr:spPr>
        <a:xfrm>
          <a:off x="3098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1" name="テキスト ボックス 190"/>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165100</xdr:rowOff>
    </xdr:from>
    <xdr:to>
      <xdr:col>4</xdr:col>
      <xdr:colOff>346075</xdr:colOff>
      <xdr:row>54</xdr:row>
      <xdr:rowOff>12700</xdr:rowOff>
    </xdr:to>
    <xdr:cxnSp macro="">
      <xdr:nvCxnSpPr>
        <xdr:cNvPr id="192" name="直線コネクタ 191"/>
        <xdr:cNvCxnSpPr/>
      </xdr:nvCxnSpPr>
      <xdr:spPr>
        <a:xfrm>
          <a:off x="2209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4" name="テキスト ボックス 193"/>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54</xdr:row>
      <xdr:rowOff>12700</xdr:rowOff>
    </xdr:to>
    <xdr:cxnSp macro="">
      <xdr:nvCxnSpPr>
        <xdr:cNvPr id="195" name="直線コネクタ 194"/>
        <xdr:cNvCxnSpPr/>
      </xdr:nvCxnSpPr>
      <xdr:spPr>
        <a:xfrm flipV="1">
          <a:off x="1320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197" name="テキスト ボックス 19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152400</xdr:rowOff>
    </xdr:from>
    <xdr:to>
      <xdr:col>7</xdr:col>
      <xdr:colOff>66675</xdr:colOff>
      <xdr:row>54</xdr:row>
      <xdr:rowOff>82550</xdr:rowOff>
    </xdr:to>
    <xdr:sp macro="" textlink="">
      <xdr:nvSpPr>
        <xdr:cNvPr id="205" name="円/楕円 204"/>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168927</xdr:rowOff>
    </xdr:from>
    <xdr:ext cx="762000" cy="259045"/>
    <xdr:sp macro="" textlink="">
      <xdr:nvSpPr>
        <xdr:cNvPr id="206" name="扶助費該当値テキスト"/>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7" name="円/楕円 206"/>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8" name="テキスト ボックス 207"/>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9" name="円/楕円 208"/>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0" name="テキスト ボックス 209"/>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114300</xdr:rowOff>
    </xdr:from>
    <xdr:to>
      <xdr:col>3</xdr:col>
      <xdr:colOff>193675</xdr:colOff>
      <xdr:row>54</xdr:row>
      <xdr:rowOff>44450</xdr:rowOff>
    </xdr:to>
    <xdr:sp macro="" textlink="">
      <xdr:nvSpPr>
        <xdr:cNvPr id="211" name="円/楕円 210"/>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54627</xdr:rowOff>
    </xdr:from>
    <xdr:ext cx="762000" cy="259045"/>
    <xdr:sp macro="" textlink="">
      <xdr:nvSpPr>
        <xdr:cNvPr id="212" name="テキスト ボックス 211"/>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3" name="円/楕円 212"/>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4" name="テキスト ボックス 213"/>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その他に係る経常収支比率は類似団体の平均と同程度で推移している、今後とも適正な予算計上に努める。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18415</xdr:rowOff>
    </xdr:from>
    <xdr:to>
      <xdr:col>24</xdr:col>
      <xdr:colOff>31750</xdr:colOff>
      <xdr:row>61</xdr:row>
      <xdr:rowOff>75565</xdr:rowOff>
    </xdr:to>
    <xdr:cxnSp macro="">
      <xdr:nvCxnSpPr>
        <xdr:cNvPr id="237" name="直線コネクタ 236"/>
        <xdr:cNvCxnSpPr/>
      </xdr:nvCxnSpPr>
      <xdr:spPr>
        <a:xfrm flipV="1">
          <a:off x="16510000" y="92767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47642</xdr:rowOff>
    </xdr:from>
    <xdr:ext cx="762000" cy="259045"/>
    <xdr:sp macro="" textlink="">
      <xdr:nvSpPr>
        <xdr:cNvPr id="238" name="その他最小値テキスト"/>
        <xdr:cNvSpPr txBox="1"/>
      </xdr:nvSpPr>
      <xdr:spPr>
        <a:xfrm>
          <a:off x="16598900" y="105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61</xdr:row>
      <xdr:rowOff>75565</xdr:rowOff>
    </xdr:from>
    <xdr:to>
      <xdr:col>24</xdr:col>
      <xdr:colOff>120650</xdr:colOff>
      <xdr:row>61</xdr:row>
      <xdr:rowOff>75565</xdr:rowOff>
    </xdr:to>
    <xdr:cxnSp macro="">
      <xdr:nvCxnSpPr>
        <xdr:cNvPr id="239" name="直線コネクタ 238"/>
        <xdr:cNvCxnSpPr/>
      </xdr:nvCxnSpPr>
      <xdr:spPr>
        <a:xfrm>
          <a:off x="16421100" y="1053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104792</xdr:rowOff>
    </xdr:from>
    <xdr:ext cx="762000" cy="259045"/>
    <xdr:sp macro="" textlink="">
      <xdr:nvSpPr>
        <xdr:cNvPr id="240"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54</xdr:row>
      <xdr:rowOff>18415</xdr:rowOff>
    </xdr:from>
    <xdr:to>
      <xdr:col>24</xdr:col>
      <xdr:colOff>120650</xdr:colOff>
      <xdr:row>54</xdr:row>
      <xdr:rowOff>18415</xdr:rowOff>
    </xdr:to>
    <xdr:cxnSp macro="">
      <xdr:nvCxnSpPr>
        <xdr:cNvPr id="241" name="直線コネクタ 240"/>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149860</xdr:rowOff>
    </xdr:to>
    <xdr:cxnSp macro="">
      <xdr:nvCxnSpPr>
        <xdr:cNvPr id="242" name="直線コネクタ 241"/>
        <xdr:cNvCxnSpPr/>
      </xdr:nvCxnSpPr>
      <xdr:spPr>
        <a:xfrm flipV="1">
          <a:off x="15671800" y="975106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31132</xdr:rowOff>
    </xdr:from>
    <xdr:ext cx="762000" cy="259045"/>
    <xdr:sp macro="" textlink="">
      <xdr:nvSpPr>
        <xdr:cNvPr id="243" name="その他平均値テキスト"/>
        <xdr:cNvSpPr txBox="1"/>
      </xdr:nvSpPr>
      <xdr:spPr>
        <a:xfrm>
          <a:off x="16598900" y="98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44" name="フローチャート : 判断 243"/>
        <xdr:cNvSpPr/>
      </xdr:nvSpPr>
      <xdr:spPr>
        <a:xfrm>
          <a:off x="164592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115570</xdr:rowOff>
    </xdr:from>
    <xdr:to>
      <xdr:col>22</xdr:col>
      <xdr:colOff>565150</xdr:colOff>
      <xdr:row>57</xdr:row>
      <xdr:rowOff>149860</xdr:rowOff>
    </xdr:to>
    <xdr:cxnSp macro="">
      <xdr:nvCxnSpPr>
        <xdr:cNvPr id="245" name="直線コネクタ 244"/>
        <xdr:cNvCxnSpPr/>
      </xdr:nvCxnSpPr>
      <xdr:spPr>
        <a:xfrm>
          <a:off x="14782800" y="971677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6" name="フローチャート : 判断 245"/>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7" name="テキスト ボックス 246"/>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109855</xdr:rowOff>
    </xdr:from>
    <xdr:to>
      <xdr:col>21</xdr:col>
      <xdr:colOff>361950</xdr:colOff>
      <xdr:row>56</xdr:row>
      <xdr:rowOff>115570</xdr:rowOff>
    </xdr:to>
    <xdr:cxnSp macro="">
      <xdr:nvCxnSpPr>
        <xdr:cNvPr id="248" name="直線コネクタ 247"/>
        <xdr:cNvCxnSpPr/>
      </xdr:nvCxnSpPr>
      <xdr:spPr>
        <a:xfrm>
          <a:off x="13893800" y="97110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249" name="フローチャート : 判断 248"/>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50" name="テキスト ボックス 249"/>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109855</xdr:rowOff>
    </xdr:from>
    <xdr:to>
      <xdr:col>20</xdr:col>
      <xdr:colOff>158750</xdr:colOff>
      <xdr:row>57</xdr:row>
      <xdr:rowOff>24130</xdr:rowOff>
    </xdr:to>
    <xdr:cxnSp macro="">
      <xdr:nvCxnSpPr>
        <xdr:cNvPr id="251" name="直線コネクタ 250"/>
        <xdr:cNvCxnSpPr/>
      </xdr:nvCxnSpPr>
      <xdr:spPr>
        <a:xfrm flipV="1">
          <a:off x="13004800" y="971105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161925</xdr:rowOff>
    </xdr:from>
    <xdr:to>
      <xdr:col>20</xdr:col>
      <xdr:colOff>209550</xdr:colOff>
      <xdr:row>57</xdr:row>
      <xdr:rowOff>92075</xdr:rowOff>
    </xdr:to>
    <xdr:sp macro="" textlink="">
      <xdr:nvSpPr>
        <xdr:cNvPr id="252" name="フローチャート : 判断 251"/>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76852</xdr:rowOff>
    </xdr:from>
    <xdr:ext cx="762000" cy="259045"/>
    <xdr:sp macro="" textlink="">
      <xdr:nvSpPr>
        <xdr:cNvPr id="253" name="テキスト ボックス 252"/>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150495</xdr:rowOff>
    </xdr:from>
    <xdr:to>
      <xdr:col>19</xdr:col>
      <xdr:colOff>6350</xdr:colOff>
      <xdr:row>57</xdr:row>
      <xdr:rowOff>80645</xdr:rowOff>
    </xdr:to>
    <xdr:sp macro="" textlink="">
      <xdr:nvSpPr>
        <xdr:cNvPr id="254" name="フローチャート : 判断 253"/>
        <xdr:cNvSpPr/>
      </xdr:nvSpPr>
      <xdr:spPr>
        <a:xfrm>
          <a:off x="129540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65422</xdr:rowOff>
    </xdr:from>
    <xdr:ext cx="762000" cy="259045"/>
    <xdr:sp macro="" textlink="">
      <xdr:nvSpPr>
        <xdr:cNvPr id="255" name="テキスト ボックス 254"/>
        <xdr:cNvSpPr txBox="1"/>
      </xdr:nvSpPr>
      <xdr:spPr>
        <a:xfrm>
          <a:off x="12623800" y="983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61" name="円/楕円 260"/>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62"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99060</xdr:rowOff>
    </xdr:from>
    <xdr:to>
      <xdr:col>22</xdr:col>
      <xdr:colOff>615950</xdr:colOff>
      <xdr:row>58</xdr:row>
      <xdr:rowOff>29210</xdr:rowOff>
    </xdr:to>
    <xdr:sp macro="" textlink="">
      <xdr:nvSpPr>
        <xdr:cNvPr id="263" name="円/楕円 262"/>
        <xdr:cNvSpPr/>
      </xdr:nvSpPr>
      <xdr:spPr>
        <a:xfrm>
          <a:off x="15621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13987</xdr:rowOff>
    </xdr:from>
    <xdr:ext cx="736600" cy="259045"/>
    <xdr:sp macro="" textlink="">
      <xdr:nvSpPr>
        <xdr:cNvPr id="264" name="テキスト ボックス 263"/>
        <xdr:cNvSpPr txBox="1"/>
      </xdr:nvSpPr>
      <xdr:spPr>
        <a:xfrm>
          <a:off x="15290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64770</xdr:rowOff>
    </xdr:from>
    <xdr:to>
      <xdr:col>21</xdr:col>
      <xdr:colOff>412750</xdr:colOff>
      <xdr:row>56</xdr:row>
      <xdr:rowOff>166370</xdr:rowOff>
    </xdr:to>
    <xdr:sp macro="" textlink="">
      <xdr:nvSpPr>
        <xdr:cNvPr id="265" name="円/楕円 264"/>
        <xdr:cNvSpPr/>
      </xdr:nvSpPr>
      <xdr:spPr>
        <a:xfrm>
          <a:off x="147320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5097</xdr:rowOff>
    </xdr:from>
    <xdr:ext cx="762000" cy="259045"/>
    <xdr:sp macro="" textlink="">
      <xdr:nvSpPr>
        <xdr:cNvPr id="266" name="テキスト ボックス 265"/>
        <xdr:cNvSpPr txBox="1"/>
      </xdr:nvSpPr>
      <xdr:spPr>
        <a:xfrm>
          <a:off x="14401800" y="943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59055</xdr:rowOff>
    </xdr:from>
    <xdr:to>
      <xdr:col>20</xdr:col>
      <xdr:colOff>209550</xdr:colOff>
      <xdr:row>56</xdr:row>
      <xdr:rowOff>160655</xdr:rowOff>
    </xdr:to>
    <xdr:sp macro="" textlink="">
      <xdr:nvSpPr>
        <xdr:cNvPr id="267" name="円/楕円 266"/>
        <xdr:cNvSpPr/>
      </xdr:nvSpPr>
      <xdr:spPr>
        <a:xfrm>
          <a:off x="13843000" y="96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170832</xdr:rowOff>
    </xdr:from>
    <xdr:ext cx="762000" cy="259045"/>
    <xdr:sp macro="" textlink="">
      <xdr:nvSpPr>
        <xdr:cNvPr id="268" name="テキスト ボックス 267"/>
        <xdr:cNvSpPr txBox="1"/>
      </xdr:nvSpPr>
      <xdr:spPr>
        <a:xfrm>
          <a:off x="13512800" y="942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9" name="円/楕円 268"/>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70" name="テキスト ボックス 269"/>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補助費等に係る経常収支比率は類似団体平均を下回っており、今後とも適正な予算計上に努める。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5" name="直線コネクタ 294"/>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6"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7" name="直線コネクタ 296"/>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298"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299" name="直線コネクタ 298"/>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97282</xdr:rowOff>
    </xdr:from>
    <xdr:to>
      <xdr:col>24</xdr:col>
      <xdr:colOff>31750</xdr:colOff>
      <xdr:row>35</xdr:row>
      <xdr:rowOff>156718</xdr:rowOff>
    </xdr:to>
    <xdr:cxnSp macro="">
      <xdr:nvCxnSpPr>
        <xdr:cNvPr id="300" name="直線コネクタ 299"/>
        <xdr:cNvCxnSpPr/>
      </xdr:nvCxnSpPr>
      <xdr:spPr>
        <a:xfrm>
          <a:off x="15671800" y="60980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1"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97282</xdr:rowOff>
    </xdr:from>
    <xdr:to>
      <xdr:col>22</xdr:col>
      <xdr:colOff>565150</xdr:colOff>
      <xdr:row>35</xdr:row>
      <xdr:rowOff>147574</xdr:rowOff>
    </xdr:to>
    <xdr:cxnSp macro="">
      <xdr:nvCxnSpPr>
        <xdr:cNvPr id="303" name="直線コネクタ 302"/>
        <xdr:cNvCxnSpPr/>
      </xdr:nvCxnSpPr>
      <xdr:spPr>
        <a:xfrm flipV="1">
          <a:off x="14782800" y="60980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4" name="フローチャート : 判断 30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05" name="テキスト ボックス 304"/>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69850</xdr:rowOff>
    </xdr:from>
    <xdr:to>
      <xdr:col>21</xdr:col>
      <xdr:colOff>361950</xdr:colOff>
      <xdr:row>35</xdr:row>
      <xdr:rowOff>147574</xdr:rowOff>
    </xdr:to>
    <xdr:cxnSp macro="">
      <xdr:nvCxnSpPr>
        <xdr:cNvPr id="306" name="直線コネクタ 305"/>
        <xdr:cNvCxnSpPr/>
      </xdr:nvCxnSpPr>
      <xdr:spPr>
        <a:xfrm>
          <a:off x="13893800" y="60706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7" name="フローチャート : 判断 306"/>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08" name="テキスト ボックス 307"/>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69850</xdr:rowOff>
    </xdr:from>
    <xdr:to>
      <xdr:col>20</xdr:col>
      <xdr:colOff>158750</xdr:colOff>
      <xdr:row>36</xdr:row>
      <xdr:rowOff>12700</xdr:rowOff>
    </xdr:to>
    <xdr:cxnSp macro="">
      <xdr:nvCxnSpPr>
        <xdr:cNvPr id="309" name="直線コネクタ 308"/>
        <xdr:cNvCxnSpPr/>
      </xdr:nvCxnSpPr>
      <xdr:spPr>
        <a:xfrm flipV="1">
          <a:off x="13004800" y="607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25908</xdr:rowOff>
    </xdr:from>
    <xdr:to>
      <xdr:col>20</xdr:col>
      <xdr:colOff>209550</xdr:colOff>
      <xdr:row>36</xdr:row>
      <xdr:rowOff>127508</xdr:rowOff>
    </xdr:to>
    <xdr:sp macro="" textlink="">
      <xdr:nvSpPr>
        <xdr:cNvPr id="310" name="フローチャート : 判断 30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112285</xdr:rowOff>
    </xdr:from>
    <xdr:ext cx="762000" cy="259045"/>
    <xdr:sp macro="" textlink="">
      <xdr:nvSpPr>
        <xdr:cNvPr id="311" name="テキスト ボックス 310"/>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12" name="フローチャート :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105918</xdr:rowOff>
    </xdr:from>
    <xdr:to>
      <xdr:col>24</xdr:col>
      <xdr:colOff>82550</xdr:colOff>
      <xdr:row>36</xdr:row>
      <xdr:rowOff>36068</xdr:rowOff>
    </xdr:to>
    <xdr:sp macro="" textlink="">
      <xdr:nvSpPr>
        <xdr:cNvPr id="319" name="円/楕円 318"/>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122445</xdr:rowOff>
    </xdr:from>
    <xdr:ext cx="762000" cy="259045"/>
    <xdr:sp macro="" textlink="">
      <xdr:nvSpPr>
        <xdr:cNvPr id="320"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46482</xdr:rowOff>
    </xdr:from>
    <xdr:to>
      <xdr:col>22</xdr:col>
      <xdr:colOff>615950</xdr:colOff>
      <xdr:row>35</xdr:row>
      <xdr:rowOff>148082</xdr:rowOff>
    </xdr:to>
    <xdr:sp macro="" textlink="">
      <xdr:nvSpPr>
        <xdr:cNvPr id="321" name="円/楕円 320"/>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158259</xdr:rowOff>
    </xdr:from>
    <xdr:ext cx="736600" cy="259045"/>
    <xdr:sp macro="" textlink="">
      <xdr:nvSpPr>
        <xdr:cNvPr id="322" name="テキスト ボックス 321"/>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96774</xdr:rowOff>
    </xdr:from>
    <xdr:to>
      <xdr:col>21</xdr:col>
      <xdr:colOff>412750</xdr:colOff>
      <xdr:row>36</xdr:row>
      <xdr:rowOff>26924</xdr:rowOff>
    </xdr:to>
    <xdr:sp macro="" textlink="">
      <xdr:nvSpPr>
        <xdr:cNvPr id="323" name="円/楕円 322"/>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37101</xdr:rowOff>
    </xdr:from>
    <xdr:ext cx="762000" cy="259045"/>
    <xdr:sp macro="" textlink="">
      <xdr:nvSpPr>
        <xdr:cNvPr id="324" name="テキスト ボックス 323"/>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19050</xdr:rowOff>
    </xdr:from>
    <xdr:to>
      <xdr:col>20</xdr:col>
      <xdr:colOff>209550</xdr:colOff>
      <xdr:row>35</xdr:row>
      <xdr:rowOff>120650</xdr:rowOff>
    </xdr:to>
    <xdr:sp macro="" textlink="">
      <xdr:nvSpPr>
        <xdr:cNvPr id="325" name="円/楕円 324"/>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130827</xdr:rowOff>
    </xdr:from>
    <xdr:ext cx="762000" cy="259045"/>
    <xdr:sp macro="" textlink="">
      <xdr:nvSpPr>
        <xdr:cNvPr id="326" name="テキスト ボックス 325"/>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27" name="円/楕円 326"/>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28" name="テキスト ボックス 327"/>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過去に発行した地方債に係る償還は、平成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年度をピークに減少傾向にはあるものの、平成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年度の公債費に係る経常収支比率</a:t>
          </a:r>
          <a:r>
            <a:rPr lang="ja-JP" altLang="en-US" sz="1100" b="0" i="0" baseline="0">
              <a:solidFill>
                <a:schemeClr val="dk1"/>
              </a:solidFill>
              <a:effectLst/>
              <a:latin typeface="+mn-lt"/>
              <a:ea typeface="+mn-ea"/>
              <a:cs typeface="+mn-cs"/>
            </a:rPr>
            <a:t>は類似</a:t>
          </a:r>
          <a:r>
            <a:rPr lang="ja-JP" altLang="ja-JP" sz="1100" b="0" i="0" baseline="0">
              <a:solidFill>
                <a:schemeClr val="dk1"/>
              </a:solidFill>
              <a:effectLst/>
              <a:latin typeface="+mn-lt"/>
              <a:ea typeface="+mn-ea"/>
              <a:cs typeface="+mn-cs"/>
            </a:rPr>
            <a:t>団体平均</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上回っており、なお高い水準となっている。公債費については、今後も施策の重点化を図りながら新規地方債の発の抑制に努めていく。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81</xdr:row>
      <xdr:rowOff>161289</xdr:rowOff>
    </xdr:to>
    <xdr:cxnSp macro="">
      <xdr:nvCxnSpPr>
        <xdr:cNvPr id="355" name="直線コネクタ 354"/>
        <xdr:cNvCxnSpPr/>
      </xdr:nvCxnSpPr>
      <xdr:spPr>
        <a:xfrm flipV="1">
          <a:off x="4826000" y="12551410"/>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7" name="直線コネクタ 35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58"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59" name="直線コネクタ 358"/>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85089</xdr:rowOff>
    </xdr:from>
    <xdr:to>
      <xdr:col>7</xdr:col>
      <xdr:colOff>15875</xdr:colOff>
      <xdr:row>78</xdr:row>
      <xdr:rowOff>142239</xdr:rowOff>
    </xdr:to>
    <xdr:cxnSp macro="">
      <xdr:nvCxnSpPr>
        <xdr:cNvPr id="360" name="直線コネクタ 359"/>
        <xdr:cNvCxnSpPr/>
      </xdr:nvCxnSpPr>
      <xdr:spPr>
        <a:xfrm flipV="1">
          <a:off x="3987800" y="13286739"/>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61"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62" name="フローチャート : 判断 361"/>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142239</xdr:rowOff>
    </xdr:from>
    <xdr:to>
      <xdr:col>5</xdr:col>
      <xdr:colOff>549275</xdr:colOff>
      <xdr:row>79</xdr:row>
      <xdr:rowOff>165100</xdr:rowOff>
    </xdr:to>
    <xdr:cxnSp macro="">
      <xdr:nvCxnSpPr>
        <xdr:cNvPr id="363" name="直線コネクタ 362"/>
        <xdr:cNvCxnSpPr/>
      </xdr:nvCxnSpPr>
      <xdr:spPr>
        <a:xfrm flipV="1">
          <a:off x="3098800" y="13515339"/>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4" name="フローチャート : 判断 363"/>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69867</xdr:rowOff>
    </xdr:from>
    <xdr:ext cx="736600" cy="259045"/>
    <xdr:sp macro="" textlink="">
      <xdr:nvSpPr>
        <xdr:cNvPr id="365" name="テキスト ボックス 364"/>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165100</xdr:rowOff>
    </xdr:from>
    <xdr:to>
      <xdr:col>4</xdr:col>
      <xdr:colOff>346075</xdr:colOff>
      <xdr:row>80</xdr:row>
      <xdr:rowOff>69850</xdr:rowOff>
    </xdr:to>
    <xdr:cxnSp macro="">
      <xdr:nvCxnSpPr>
        <xdr:cNvPr id="366" name="直線コネクタ 365"/>
        <xdr:cNvCxnSpPr/>
      </xdr:nvCxnSpPr>
      <xdr:spPr>
        <a:xfrm flipV="1">
          <a:off x="2209800" y="13709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7" name="フローチャート : 判断 36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8" name="テキスト ボックス 36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69850</xdr:rowOff>
    </xdr:from>
    <xdr:to>
      <xdr:col>3</xdr:col>
      <xdr:colOff>142875</xdr:colOff>
      <xdr:row>80</xdr:row>
      <xdr:rowOff>146050</xdr:rowOff>
    </xdr:to>
    <xdr:cxnSp macro="">
      <xdr:nvCxnSpPr>
        <xdr:cNvPr id="369" name="直線コネクタ 368"/>
        <xdr:cNvCxnSpPr/>
      </xdr:nvCxnSpPr>
      <xdr:spPr>
        <a:xfrm flipV="1">
          <a:off x="1320800" y="13785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0" name="フローチャート : 判断 369"/>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71" name="テキスト ボックス 370"/>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137161</xdr:rowOff>
    </xdr:from>
    <xdr:to>
      <xdr:col>1</xdr:col>
      <xdr:colOff>676275</xdr:colOff>
      <xdr:row>78</xdr:row>
      <xdr:rowOff>67311</xdr:rowOff>
    </xdr:to>
    <xdr:sp macro="" textlink="">
      <xdr:nvSpPr>
        <xdr:cNvPr id="372" name="フローチャート : 判断 371"/>
        <xdr:cNvSpPr/>
      </xdr:nvSpPr>
      <xdr:spPr>
        <a:xfrm>
          <a:off x="1270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77488</xdr:rowOff>
    </xdr:from>
    <xdr:ext cx="762000" cy="259045"/>
    <xdr:sp macro="" textlink="">
      <xdr:nvSpPr>
        <xdr:cNvPr id="373" name="テキスト ボックス 372"/>
        <xdr:cNvSpPr txBox="1"/>
      </xdr:nvSpPr>
      <xdr:spPr>
        <a:xfrm>
          <a:off x="939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9" name="円/楕円 378"/>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6366</xdr:rowOff>
    </xdr:from>
    <xdr:ext cx="762000" cy="259045"/>
    <xdr:sp macro="" textlink="">
      <xdr:nvSpPr>
        <xdr:cNvPr id="380" name="公債費該当値テキスト"/>
        <xdr:cNvSpPr txBox="1"/>
      </xdr:nvSpPr>
      <xdr:spPr>
        <a:xfrm>
          <a:off x="4914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91439</xdr:rowOff>
    </xdr:from>
    <xdr:to>
      <xdr:col>5</xdr:col>
      <xdr:colOff>600075</xdr:colOff>
      <xdr:row>79</xdr:row>
      <xdr:rowOff>21589</xdr:rowOff>
    </xdr:to>
    <xdr:sp macro="" textlink="">
      <xdr:nvSpPr>
        <xdr:cNvPr id="381" name="円/楕円 380"/>
        <xdr:cNvSpPr/>
      </xdr:nvSpPr>
      <xdr:spPr>
        <a:xfrm>
          <a:off x="3937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6366</xdr:rowOff>
    </xdr:from>
    <xdr:ext cx="736600" cy="259045"/>
    <xdr:sp macro="" textlink="">
      <xdr:nvSpPr>
        <xdr:cNvPr id="382" name="テキスト ボックス 381"/>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114300</xdr:rowOff>
    </xdr:from>
    <xdr:to>
      <xdr:col>4</xdr:col>
      <xdr:colOff>396875</xdr:colOff>
      <xdr:row>80</xdr:row>
      <xdr:rowOff>44450</xdr:rowOff>
    </xdr:to>
    <xdr:sp macro="" textlink="">
      <xdr:nvSpPr>
        <xdr:cNvPr id="383" name="円/楕円 382"/>
        <xdr:cNvSpPr/>
      </xdr:nvSpPr>
      <xdr:spPr>
        <a:xfrm>
          <a:off x="3048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29227</xdr:rowOff>
    </xdr:from>
    <xdr:ext cx="762000" cy="259045"/>
    <xdr:sp macro="" textlink="">
      <xdr:nvSpPr>
        <xdr:cNvPr id="384" name="テキスト ボックス 383"/>
        <xdr:cNvSpPr txBox="1"/>
      </xdr:nvSpPr>
      <xdr:spPr>
        <a:xfrm>
          <a:off x="2717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19050</xdr:rowOff>
    </xdr:from>
    <xdr:to>
      <xdr:col>3</xdr:col>
      <xdr:colOff>193675</xdr:colOff>
      <xdr:row>80</xdr:row>
      <xdr:rowOff>120650</xdr:rowOff>
    </xdr:to>
    <xdr:sp macro="" textlink="">
      <xdr:nvSpPr>
        <xdr:cNvPr id="385" name="円/楕円 384"/>
        <xdr:cNvSpPr/>
      </xdr:nvSpPr>
      <xdr:spPr>
        <a:xfrm>
          <a:off x="2159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105427</xdr:rowOff>
    </xdr:from>
    <xdr:ext cx="762000" cy="259045"/>
    <xdr:sp macro="" textlink="">
      <xdr:nvSpPr>
        <xdr:cNvPr id="386" name="テキスト ボックス 385"/>
        <xdr:cNvSpPr txBox="1"/>
      </xdr:nvSpPr>
      <xdr:spPr>
        <a:xfrm>
          <a:off x="1828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95250</xdr:rowOff>
    </xdr:from>
    <xdr:to>
      <xdr:col>1</xdr:col>
      <xdr:colOff>676275</xdr:colOff>
      <xdr:row>81</xdr:row>
      <xdr:rowOff>25400</xdr:rowOff>
    </xdr:to>
    <xdr:sp macro="" textlink="">
      <xdr:nvSpPr>
        <xdr:cNvPr id="387" name="円/楕円 386"/>
        <xdr:cNvSpPr/>
      </xdr:nvSpPr>
      <xdr:spPr>
        <a:xfrm>
          <a:off x="12700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10177</xdr:rowOff>
    </xdr:from>
    <xdr:ext cx="762000" cy="259045"/>
    <xdr:sp macro="" textlink="">
      <xdr:nvSpPr>
        <xdr:cNvPr id="388" name="テキスト ボックス 387"/>
        <xdr:cNvSpPr txBox="1"/>
      </xdr:nvSpPr>
      <xdr:spPr>
        <a:xfrm>
          <a:off x="939800" y="1389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経常収支比率に占める公債費の割合が非常に高いことから、結果的に公債費以外の割合は類似団体平均を下回っている。今後とも経常経費全体の抑制に努める。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4" name="直線コネクタ 413"/>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5"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6" name="直線コネクタ 415"/>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18" name="直線コネクタ 41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149860</xdr:rowOff>
    </xdr:from>
    <xdr:to>
      <xdr:col>24</xdr:col>
      <xdr:colOff>31750</xdr:colOff>
      <xdr:row>75</xdr:row>
      <xdr:rowOff>5842</xdr:rowOff>
    </xdr:to>
    <xdr:cxnSp macro="">
      <xdr:nvCxnSpPr>
        <xdr:cNvPr id="419" name="直線コネクタ 418"/>
        <xdr:cNvCxnSpPr/>
      </xdr:nvCxnSpPr>
      <xdr:spPr>
        <a:xfrm>
          <a:off x="15671800" y="128371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164864</xdr:rowOff>
    </xdr:from>
    <xdr:ext cx="762000" cy="259045"/>
    <xdr:sp macro="" textlink="">
      <xdr:nvSpPr>
        <xdr:cNvPr id="420" name="公債費以外平均値テキスト"/>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1" name="フローチャート : 判断 42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149860</xdr:rowOff>
    </xdr:from>
    <xdr:to>
      <xdr:col>22</xdr:col>
      <xdr:colOff>565150</xdr:colOff>
      <xdr:row>74</xdr:row>
      <xdr:rowOff>170434</xdr:rowOff>
    </xdr:to>
    <xdr:cxnSp macro="">
      <xdr:nvCxnSpPr>
        <xdr:cNvPr id="422" name="直線コネクタ 421"/>
        <xdr:cNvCxnSpPr/>
      </xdr:nvCxnSpPr>
      <xdr:spPr>
        <a:xfrm flipV="1">
          <a:off x="14782800" y="1283716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3" name="フローチャート : 判断 422"/>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100855</xdr:rowOff>
    </xdr:from>
    <xdr:ext cx="736600" cy="259045"/>
    <xdr:sp macro="" textlink="">
      <xdr:nvSpPr>
        <xdr:cNvPr id="424" name="テキスト ボックス 423"/>
        <xdr:cNvSpPr txBox="1"/>
      </xdr:nvSpPr>
      <xdr:spPr>
        <a:xfrm>
          <a:off x="15290800" y="13131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44704</xdr:rowOff>
    </xdr:from>
    <xdr:to>
      <xdr:col>21</xdr:col>
      <xdr:colOff>361950</xdr:colOff>
      <xdr:row>74</xdr:row>
      <xdr:rowOff>170434</xdr:rowOff>
    </xdr:to>
    <xdr:cxnSp macro="">
      <xdr:nvCxnSpPr>
        <xdr:cNvPr id="425" name="直線コネクタ 424"/>
        <xdr:cNvCxnSpPr/>
      </xdr:nvCxnSpPr>
      <xdr:spPr>
        <a:xfrm>
          <a:off x="13893800" y="12732004"/>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6" name="フローチャート : 判断 425"/>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119142</xdr:rowOff>
    </xdr:from>
    <xdr:ext cx="762000" cy="259045"/>
    <xdr:sp macro="" textlink="">
      <xdr:nvSpPr>
        <xdr:cNvPr id="427" name="テキスト ボックス 426"/>
        <xdr:cNvSpPr txBox="1"/>
      </xdr:nvSpPr>
      <xdr:spPr>
        <a:xfrm>
          <a:off x="14401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44704</xdr:rowOff>
    </xdr:from>
    <xdr:to>
      <xdr:col>20</xdr:col>
      <xdr:colOff>158750</xdr:colOff>
      <xdr:row>75</xdr:row>
      <xdr:rowOff>46990</xdr:rowOff>
    </xdr:to>
    <xdr:cxnSp macro="">
      <xdr:nvCxnSpPr>
        <xdr:cNvPr id="428" name="直線コネクタ 427"/>
        <xdr:cNvCxnSpPr/>
      </xdr:nvCxnSpPr>
      <xdr:spPr>
        <a:xfrm flipV="1">
          <a:off x="13004800" y="1273200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117348</xdr:rowOff>
    </xdr:from>
    <xdr:to>
      <xdr:col>20</xdr:col>
      <xdr:colOff>209550</xdr:colOff>
      <xdr:row>76</xdr:row>
      <xdr:rowOff>47498</xdr:rowOff>
    </xdr:to>
    <xdr:sp macro="" textlink="">
      <xdr:nvSpPr>
        <xdr:cNvPr id="429" name="フローチャート : 判断 428"/>
        <xdr:cNvSpPr/>
      </xdr:nvSpPr>
      <xdr:spPr>
        <a:xfrm>
          <a:off x="13843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32275</xdr:rowOff>
    </xdr:from>
    <xdr:ext cx="762000" cy="259045"/>
    <xdr:sp macro="" textlink="">
      <xdr:nvSpPr>
        <xdr:cNvPr id="430" name="テキスト ボックス 429"/>
        <xdr:cNvSpPr txBox="1"/>
      </xdr:nvSpPr>
      <xdr:spPr>
        <a:xfrm>
          <a:off x="135128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31" name="フローチャート : 判断 43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66564</xdr:rowOff>
    </xdr:from>
    <xdr:ext cx="762000" cy="259045"/>
    <xdr:sp macro="" textlink="">
      <xdr:nvSpPr>
        <xdr:cNvPr id="432" name="テキスト ボックス 431"/>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126492</xdr:rowOff>
    </xdr:from>
    <xdr:to>
      <xdr:col>24</xdr:col>
      <xdr:colOff>82550</xdr:colOff>
      <xdr:row>75</xdr:row>
      <xdr:rowOff>56642</xdr:rowOff>
    </xdr:to>
    <xdr:sp macro="" textlink="">
      <xdr:nvSpPr>
        <xdr:cNvPr id="438" name="円/楕円 437"/>
        <xdr:cNvSpPr/>
      </xdr:nvSpPr>
      <xdr:spPr>
        <a:xfrm>
          <a:off x="164592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143019</xdr:rowOff>
    </xdr:from>
    <xdr:ext cx="762000" cy="259045"/>
    <xdr:sp macro="" textlink="">
      <xdr:nvSpPr>
        <xdr:cNvPr id="439" name="公債費以外該当値テキスト"/>
        <xdr:cNvSpPr txBox="1"/>
      </xdr:nvSpPr>
      <xdr:spPr>
        <a:xfrm>
          <a:off x="16598900" y="126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99060</xdr:rowOff>
    </xdr:from>
    <xdr:to>
      <xdr:col>22</xdr:col>
      <xdr:colOff>615950</xdr:colOff>
      <xdr:row>75</xdr:row>
      <xdr:rowOff>29210</xdr:rowOff>
    </xdr:to>
    <xdr:sp macro="" textlink="">
      <xdr:nvSpPr>
        <xdr:cNvPr id="440" name="円/楕円 439"/>
        <xdr:cNvSpPr/>
      </xdr:nvSpPr>
      <xdr:spPr>
        <a:xfrm>
          <a:off x="15621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39387</xdr:rowOff>
    </xdr:from>
    <xdr:ext cx="736600" cy="259045"/>
    <xdr:sp macro="" textlink="">
      <xdr:nvSpPr>
        <xdr:cNvPr id="441" name="テキスト ボックス 440"/>
        <xdr:cNvSpPr txBox="1"/>
      </xdr:nvSpPr>
      <xdr:spPr>
        <a:xfrm>
          <a:off x="15290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119634</xdr:rowOff>
    </xdr:from>
    <xdr:to>
      <xdr:col>21</xdr:col>
      <xdr:colOff>412750</xdr:colOff>
      <xdr:row>75</xdr:row>
      <xdr:rowOff>49784</xdr:rowOff>
    </xdr:to>
    <xdr:sp macro="" textlink="">
      <xdr:nvSpPr>
        <xdr:cNvPr id="442" name="円/楕円 441"/>
        <xdr:cNvSpPr/>
      </xdr:nvSpPr>
      <xdr:spPr>
        <a:xfrm>
          <a:off x="14732000" y="128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59961</xdr:rowOff>
    </xdr:from>
    <xdr:ext cx="762000" cy="259045"/>
    <xdr:sp macro="" textlink="">
      <xdr:nvSpPr>
        <xdr:cNvPr id="443" name="テキスト ボックス 442"/>
        <xdr:cNvSpPr txBox="1"/>
      </xdr:nvSpPr>
      <xdr:spPr>
        <a:xfrm>
          <a:off x="14401800" y="1257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165354</xdr:rowOff>
    </xdr:from>
    <xdr:to>
      <xdr:col>20</xdr:col>
      <xdr:colOff>209550</xdr:colOff>
      <xdr:row>74</xdr:row>
      <xdr:rowOff>95504</xdr:rowOff>
    </xdr:to>
    <xdr:sp macro="" textlink="">
      <xdr:nvSpPr>
        <xdr:cNvPr id="444" name="円/楕円 443"/>
        <xdr:cNvSpPr/>
      </xdr:nvSpPr>
      <xdr:spPr>
        <a:xfrm>
          <a:off x="13843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105681</xdr:rowOff>
    </xdr:from>
    <xdr:ext cx="762000" cy="259045"/>
    <xdr:sp macro="" textlink="">
      <xdr:nvSpPr>
        <xdr:cNvPr id="445" name="テキスト ボックス 444"/>
        <xdr:cNvSpPr txBox="1"/>
      </xdr:nvSpPr>
      <xdr:spPr>
        <a:xfrm>
          <a:off x="13512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46" name="円/楕円 445"/>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107967</xdr:rowOff>
    </xdr:from>
    <xdr:ext cx="762000" cy="259045"/>
    <xdr:sp macro="" textlink="">
      <xdr:nvSpPr>
        <xdr:cNvPr id="447" name="テキスト ボックス 446"/>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北海道西興部村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103614</xdr:rowOff>
    </xdr:from>
    <xdr:ext cx="762000" cy="259045"/>
    <xdr:sp macro="" textlink="">
      <xdr:nvSpPr>
        <xdr:cNvPr id="47" name="人口1人当たり決算額の推移最小値テキスト130"/>
        <xdr:cNvSpPr txBox="1"/>
      </xdr:nvSpPr>
      <xdr:spPr>
        <a:xfrm>
          <a:off x="5740400" y="340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115197</xdr:rowOff>
    </xdr:from>
    <xdr:to>
      <xdr:col>4</xdr:col>
      <xdr:colOff>1117600</xdr:colOff>
      <xdr:row>16</xdr:row>
      <xdr:rowOff>161218</xdr:rowOff>
    </xdr:to>
    <xdr:cxnSp macro="">
      <xdr:nvCxnSpPr>
        <xdr:cNvPr id="51" name="直線コネクタ 50"/>
        <xdr:cNvCxnSpPr/>
      </xdr:nvCxnSpPr>
      <xdr:spPr bwMode="auto">
        <a:xfrm>
          <a:off x="5003800" y="2906022"/>
          <a:ext cx="647700" cy="46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17734</xdr:rowOff>
    </xdr:from>
    <xdr:ext cx="762000" cy="259045"/>
    <xdr:sp macro="" textlink="">
      <xdr:nvSpPr>
        <xdr:cNvPr id="52" name="人口1人当たり決算額の推移平均値テキスト130"/>
        <xdr:cNvSpPr txBox="1"/>
      </xdr:nvSpPr>
      <xdr:spPr>
        <a:xfrm>
          <a:off x="5740400" y="3151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115197</xdr:rowOff>
    </xdr:from>
    <xdr:to>
      <xdr:col>4</xdr:col>
      <xdr:colOff>469900</xdr:colOff>
      <xdr:row>16</xdr:row>
      <xdr:rowOff>123201</xdr:rowOff>
    </xdr:to>
    <xdr:cxnSp macro="">
      <xdr:nvCxnSpPr>
        <xdr:cNvPr id="54" name="直線コネクタ 53"/>
        <xdr:cNvCxnSpPr/>
      </xdr:nvCxnSpPr>
      <xdr:spPr bwMode="auto">
        <a:xfrm flipV="1">
          <a:off x="4305300" y="2906022"/>
          <a:ext cx="698500" cy="8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134555</xdr:rowOff>
    </xdr:from>
    <xdr:ext cx="736600" cy="259045"/>
    <xdr:sp macro="" textlink="">
      <xdr:nvSpPr>
        <xdr:cNvPr id="56" name="テキスト ボックス 55"/>
        <xdr:cNvSpPr txBox="1"/>
      </xdr:nvSpPr>
      <xdr:spPr>
        <a:xfrm>
          <a:off x="4622800" y="3268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123201</xdr:rowOff>
    </xdr:from>
    <xdr:to>
      <xdr:col>3</xdr:col>
      <xdr:colOff>904875</xdr:colOff>
      <xdr:row>16</xdr:row>
      <xdr:rowOff>142079</xdr:rowOff>
    </xdr:to>
    <xdr:cxnSp macro="">
      <xdr:nvCxnSpPr>
        <xdr:cNvPr id="57" name="直線コネクタ 56"/>
        <xdr:cNvCxnSpPr/>
      </xdr:nvCxnSpPr>
      <xdr:spPr bwMode="auto">
        <a:xfrm flipV="1">
          <a:off x="3606800" y="2914026"/>
          <a:ext cx="698500" cy="18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134880</xdr:rowOff>
    </xdr:from>
    <xdr:ext cx="762000" cy="259045"/>
    <xdr:sp macro="" textlink="">
      <xdr:nvSpPr>
        <xdr:cNvPr id="59" name="テキスト ボックス 58"/>
        <xdr:cNvSpPr txBox="1"/>
      </xdr:nvSpPr>
      <xdr:spPr>
        <a:xfrm>
          <a:off x="39243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142079</xdr:rowOff>
    </xdr:from>
    <xdr:to>
      <xdr:col>3</xdr:col>
      <xdr:colOff>206375</xdr:colOff>
      <xdr:row>16</xdr:row>
      <xdr:rowOff>152193</xdr:rowOff>
    </xdr:to>
    <xdr:cxnSp macro="">
      <xdr:nvCxnSpPr>
        <xdr:cNvPr id="60" name="直線コネクタ 59"/>
        <xdr:cNvCxnSpPr/>
      </xdr:nvCxnSpPr>
      <xdr:spPr bwMode="auto">
        <a:xfrm flipV="1">
          <a:off x="2908300" y="2932904"/>
          <a:ext cx="698500" cy="10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33084</xdr:rowOff>
    </xdr:from>
    <xdr:to>
      <xdr:col>3</xdr:col>
      <xdr:colOff>257175</xdr:colOff>
      <xdr:row>18</xdr:row>
      <xdr:rowOff>134684</xdr:rowOff>
    </xdr:to>
    <xdr:sp macro="" textlink="">
      <xdr:nvSpPr>
        <xdr:cNvPr id="61" name="フローチャート : 判断 60"/>
        <xdr:cNvSpPr/>
      </xdr:nvSpPr>
      <xdr:spPr bwMode="auto">
        <a:xfrm>
          <a:off x="35560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119461</xdr:rowOff>
    </xdr:from>
    <xdr:ext cx="762000" cy="259045"/>
    <xdr:sp macro="" textlink="">
      <xdr:nvSpPr>
        <xdr:cNvPr id="62" name="テキスト ボックス 61"/>
        <xdr:cNvSpPr txBox="1"/>
      </xdr:nvSpPr>
      <xdr:spPr>
        <a:xfrm>
          <a:off x="32258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41526</xdr:rowOff>
    </xdr:from>
    <xdr:to>
      <xdr:col>2</xdr:col>
      <xdr:colOff>692150</xdr:colOff>
      <xdr:row>18</xdr:row>
      <xdr:rowOff>143126</xdr:rowOff>
    </xdr:to>
    <xdr:sp macro="" textlink="">
      <xdr:nvSpPr>
        <xdr:cNvPr id="63" name="フローチャート : 判断 62"/>
        <xdr:cNvSpPr/>
      </xdr:nvSpPr>
      <xdr:spPr bwMode="auto">
        <a:xfrm>
          <a:off x="2857500" y="317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127903</xdr:rowOff>
    </xdr:from>
    <xdr:ext cx="762000" cy="259045"/>
    <xdr:sp macro="" textlink="">
      <xdr:nvSpPr>
        <xdr:cNvPr id="64" name="テキスト ボックス 63"/>
        <xdr:cNvSpPr txBox="1"/>
      </xdr:nvSpPr>
      <xdr:spPr>
        <a:xfrm>
          <a:off x="2527300" y="326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235,402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110418</xdr:rowOff>
    </xdr:from>
    <xdr:to>
      <xdr:col>5</xdr:col>
      <xdr:colOff>34925</xdr:colOff>
      <xdr:row>17</xdr:row>
      <xdr:rowOff>40568</xdr:rowOff>
    </xdr:to>
    <xdr:sp macro="" textlink="">
      <xdr:nvSpPr>
        <xdr:cNvPr id="70" name="円/楕円 69"/>
        <xdr:cNvSpPr/>
      </xdr:nvSpPr>
      <xdr:spPr bwMode="auto">
        <a:xfrm>
          <a:off x="5600700" y="2901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126945</xdr:rowOff>
    </xdr:from>
    <xdr:ext cx="762000" cy="259045"/>
    <xdr:sp macro="" textlink="">
      <xdr:nvSpPr>
        <xdr:cNvPr id="71" name="人口1人当たり決算額の推移該当値テキスト130"/>
        <xdr:cNvSpPr txBox="1"/>
      </xdr:nvSpPr>
      <xdr:spPr>
        <a:xfrm>
          <a:off x="5740400" y="274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403,211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64397</xdr:rowOff>
    </xdr:from>
    <xdr:to>
      <xdr:col>4</xdr:col>
      <xdr:colOff>520700</xdr:colOff>
      <xdr:row>16</xdr:row>
      <xdr:rowOff>165997</xdr:rowOff>
    </xdr:to>
    <xdr:sp macro="" textlink="">
      <xdr:nvSpPr>
        <xdr:cNvPr id="72" name="円/楕円 71"/>
        <xdr:cNvSpPr/>
      </xdr:nvSpPr>
      <xdr:spPr bwMode="auto">
        <a:xfrm>
          <a:off x="4953000" y="2855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4724</xdr:rowOff>
    </xdr:from>
    <xdr:ext cx="736600" cy="259045"/>
    <xdr:sp macro="" textlink="">
      <xdr:nvSpPr>
        <xdr:cNvPr id="73" name="テキスト ボックス 72"/>
        <xdr:cNvSpPr txBox="1"/>
      </xdr:nvSpPr>
      <xdr:spPr>
        <a:xfrm>
          <a:off x="4622800" y="262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431,395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72401</xdr:rowOff>
    </xdr:from>
    <xdr:to>
      <xdr:col>3</xdr:col>
      <xdr:colOff>955675</xdr:colOff>
      <xdr:row>17</xdr:row>
      <xdr:rowOff>2551</xdr:rowOff>
    </xdr:to>
    <xdr:sp macro="" textlink="">
      <xdr:nvSpPr>
        <xdr:cNvPr id="74" name="円/楕円 73"/>
        <xdr:cNvSpPr/>
      </xdr:nvSpPr>
      <xdr:spPr bwMode="auto">
        <a:xfrm>
          <a:off x="4254500" y="2863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12728</xdr:rowOff>
    </xdr:from>
    <xdr:ext cx="762000" cy="259045"/>
    <xdr:sp macro="" textlink="">
      <xdr:nvSpPr>
        <xdr:cNvPr id="75" name="テキスト ボックス 74"/>
        <xdr:cNvSpPr txBox="1"/>
      </xdr:nvSpPr>
      <xdr:spPr>
        <a:xfrm>
          <a:off x="3924300" y="2632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426,493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91279</xdr:rowOff>
    </xdr:from>
    <xdr:to>
      <xdr:col>3</xdr:col>
      <xdr:colOff>257175</xdr:colOff>
      <xdr:row>17</xdr:row>
      <xdr:rowOff>21429</xdr:rowOff>
    </xdr:to>
    <xdr:sp macro="" textlink="">
      <xdr:nvSpPr>
        <xdr:cNvPr id="76" name="円/楕円 75"/>
        <xdr:cNvSpPr/>
      </xdr:nvSpPr>
      <xdr:spPr bwMode="auto">
        <a:xfrm>
          <a:off x="3556000" y="2882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31606</xdr:rowOff>
    </xdr:from>
    <xdr:ext cx="762000" cy="259045"/>
    <xdr:sp macro="" textlink="">
      <xdr:nvSpPr>
        <xdr:cNvPr id="77" name="テキスト ボックス 76"/>
        <xdr:cNvSpPr txBox="1"/>
      </xdr:nvSpPr>
      <xdr:spPr>
        <a:xfrm>
          <a:off x="3225800" y="265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414,932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101393</xdr:rowOff>
    </xdr:from>
    <xdr:to>
      <xdr:col>2</xdr:col>
      <xdr:colOff>692150</xdr:colOff>
      <xdr:row>17</xdr:row>
      <xdr:rowOff>31543</xdr:rowOff>
    </xdr:to>
    <xdr:sp macro="" textlink="">
      <xdr:nvSpPr>
        <xdr:cNvPr id="78" name="円/楕円 77"/>
        <xdr:cNvSpPr/>
      </xdr:nvSpPr>
      <xdr:spPr bwMode="auto">
        <a:xfrm>
          <a:off x="2857500" y="2892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41720</xdr:rowOff>
    </xdr:from>
    <xdr:ext cx="762000" cy="259045"/>
    <xdr:sp macro="" textlink="">
      <xdr:nvSpPr>
        <xdr:cNvPr id="79" name="テキスト ボックス 78"/>
        <xdr:cNvSpPr txBox="1"/>
      </xdr:nvSpPr>
      <xdr:spPr>
        <a:xfrm>
          <a:off x="2527300" y="266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408,738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45063</xdr:rowOff>
    </xdr:from>
    <xdr:to>
      <xdr:col>4</xdr:col>
      <xdr:colOff>1117600</xdr:colOff>
      <xdr:row>37</xdr:row>
      <xdr:rowOff>301304</xdr:rowOff>
    </xdr:to>
    <xdr:cxnSp macro="">
      <xdr:nvCxnSpPr>
        <xdr:cNvPr id="109" name="直線コネクタ 108"/>
        <xdr:cNvCxnSpPr/>
      </xdr:nvCxnSpPr>
      <xdr:spPr bwMode="auto">
        <a:xfrm flipV="1">
          <a:off x="5651500" y="6312513"/>
          <a:ext cx="0" cy="1113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273381</xdr:rowOff>
    </xdr:from>
    <xdr:ext cx="762000" cy="259045"/>
    <xdr:sp macro="" textlink="">
      <xdr:nvSpPr>
        <xdr:cNvPr id="110" name="人口1人当たり決算額の推移最小値テキスト445"/>
        <xdr:cNvSpPr txBox="1"/>
      </xdr:nvSpPr>
      <xdr:spPr>
        <a:xfrm>
          <a:off x="5740400" y="73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37</xdr:row>
      <xdr:rowOff>301304</xdr:rowOff>
    </xdr:from>
    <xdr:to>
      <xdr:col>5</xdr:col>
      <xdr:colOff>73025</xdr:colOff>
      <xdr:row>37</xdr:row>
      <xdr:rowOff>301304</xdr:rowOff>
    </xdr:to>
    <xdr:cxnSp macro="">
      <xdr:nvCxnSpPr>
        <xdr:cNvPr id="111" name="直線コネクタ 110"/>
        <xdr:cNvCxnSpPr/>
      </xdr:nvCxnSpPr>
      <xdr:spPr bwMode="auto">
        <a:xfrm>
          <a:off x="5562600" y="742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131440</xdr:rowOff>
    </xdr:from>
    <xdr:ext cx="762000" cy="259045"/>
    <xdr:sp macro="" textlink="">
      <xdr:nvSpPr>
        <xdr:cNvPr id="112" name="人口1人当たり決算額の推移最大値テキスト445"/>
        <xdr:cNvSpPr txBox="1"/>
      </xdr:nvSpPr>
      <xdr:spPr>
        <a:xfrm>
          <a:off x="5740400" y="605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34</xdr:row>
      <xdr:rowOff>45063</xdr:rowOff>
    </xdr:from>
    <xdr:to>
      <xdr:col>5</xdr:col>
      <xdr:colOff>73025</xdr:colOff>
      <xdr:row>34</xdr:row>
      <xdr:rowOff>45063</xdr:rowOff>
    </xdr:to>
    <xdr:cxnSp macro="">
      <xdr:nvCxnSpPr>
        <xdr:cNvPr id="113" name="直線コネクタ 112"/>
        <xdr:cNvCxnSpPr/>
      </xdr:nvCxnSpPr>
      <xdr:spPr bwMode="auto">
        <a:xfrm>
          <a:off x="5562600" y="6312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342694</xdr:rowOff>
    </xdr:from>
    <xdr:to>
      <xdr:col>4</xdr:col>
      <xdr:colOff>1117600</xdr:colOff>
      <xdr:row>34</xdr:row>
      <xdr:rowOff>333589</xdr:rowOff>
    </xdr:to>
    <xdr:cxnSp macro="">
      <xdr:nvCxnSpPr>
        <xdr:cNvPr id="114" name="直線コネクタ 113"/>
        <xdr:cNvCxnSpPr/>
      </xdr:nvCxnSpPr>
      <xdr:spPr bwMode="auto">
        <a:xfrm>
          <a:off x="5003800" y="6267244"/>
          <a:ext cx="647700" cy="333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302709</xdr:rowOff>
    </xdr:from>
    <xdr:ext cx="762000" cy="259045"/>
    <xdr:sp macro="" textlink="">
      <xdr:nvSpPr>
        <xdr:cNvPr id="115" name="人口1人当たり決算額の推移平均値テキスト445"/>
        <xdr:cNvSpPr txBox="1"/>
      </xdr:nvSpPr>
      <xdr:spPr>
        <a:xfrm>
          <a:off x="5740400" y="69130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330632</xdr:rowOff>
    </xdr:from>
    <xdr:to>
      <xdr:col>5</xdr:col>
      <xdr:colOff>34925</xdr:colOff>
      <xdr:row>36</xdr:row>
      <xdr:rowOff>89332</xdr:rowOff>
    </xdr:to>
    <xdr:sp macro="" textlink="">
      <xdr:nvSpPr>
        <xdr:cNvPr id="116" name="フローチャート : 判断 115"/>
        <xdr:cNvSpPr/>
      </xdr:nvSpPr>
      <xdr:spPr bwMode="auto">
        <a:xfrm>
          <a:off x="5600700" y="69409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342694</xdr:rowOff>
    </xdr:from>
    <xdr:to>
      <xdr:col>4</xdr:col>
      <xdr:colOff>469900</xdr:colOff>
      <xdr:row>34</xdr:row>
      <xdr:rowOff>36409</xdr:rowOff>
    </xdr:to>
    <xdr:cxnSp macro="">
      <xdr:nvCxnSpPr>
        <xdr:cNvPr id="117" name="直線コネクタ 116"/>
        <xdr:cNvCxnSpPr/>
      </xdr:nvCxnSpPr>
      <xdr:spPr bwMode="auto">
        <a:xfrm flipV="1">
          <a:off x="4305300" y="6267244"/>
          <a:ext cx="698500" cy="36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297844</xdr:rowOff>
    </xdr:from>
    <xdr:to>
      <xdr:col>4</xdr:col>
      <xdr:colOff>520700</xdr:colOff>
      <xdr:row>36</xdr:row>
      <xdr:rowOff>56544</xdr:rowOff>
    </xdr:to>
    <xdr:sp macro="" textlink="">
      <xdr:nvSpPr>
        <xdr:cNvPr id="118" name="フローチャート : 判断 117"/>
        <xdr:cNvSpPr/>
      </xdr:nvSpPr>
      <xdr:spPr bwMode="auto">
        <a:xfrm>
          <a:off x="4953000" y="690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41321</xdr:rowOff>
    </xdr:from>
    <xdr:ext cx="736600" cy="259045"/>
    <xdr:sp macro="" textlink="">
      <xdr:nvSpPr>
        <xdr:cNvPr id="119" name="テキスト ボックス 118"/>
        <xdr:cNvSpPr txBox="1"/>
      </xdr:nvSpPr>
      <xdr:spPr>
        <a:xfrm>
          <a:off x="4622800" y="6994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257518</xdr:rowOff>
    </xdr:from>
    <xdr:to>
      <xdr:col>3</xdr:col>
      <xdr:colOff>904875</xdr:colOff>
      <xdr:row>34</xdr:row>
      <xdr:rowOff>36409</xdr:rowOff>
    </xdr:to>
    <xdr:cxnSp macro="">
      <xdr:nvCxnSpPr>
        <xdr:cNvPr id="120" name="直線コネクタ 119"/>
        <xdr:cNvCxnSpPr/>
      </xdr:nvCxnSpPr>
      <xdr:spPr bwMode="auto">
        <a:xfrm>
          <a:off x="3606800" y="6182068"/>
          <a:ext cx="698500" cy="121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270288</xdr:rowOff>
    </xdr:from>
    <xdr:to>
      <xdr:col>3</xdr:col>
      <xdr:colOff>955675</xdr:colOff>
      <xdr:row>36</xdr:row>
      <xdr:rowOff>28988</xdr:rowOff>
    </xdr:to>
    <xdr:sp macro="" textlink="">
      <xdr:nvSpPr>
        <xdr:cNvPr id="121" name="フローチャート : 判断 120"/>
        <xdr:cNvSpPr/>
      </xdr:nvSpPr>
      <xdr:spPr bwMode="auto">
        <a:xfrm>
          <a:off x="4254500" y="6880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13765</xdr:rowOff>
    </xdr:from>
    <xdr:ext cx="762000" cy="259045"/>
    <xdr:sp macro="" textlink="">
      <xdr:nvSpPr>
        <xdr:cNvPr id="122" name="テキスト ボックス 121"/>
        <xdr:cNvSpPr txBox="1"/>
      </xdr:nvSpPr>
      <xdr:spPr>
        <a:xfrm>
          <a:off x="3924300" y="6967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257518</xdr:rowOff>
    </xdr:from>
    <xdr:to>
      <xdr:col>3</xdr:col>
      <xdr:colOff>206375</xdr:colOff>
      <xdr:row>34</xdr:row>
      <xdr:rowOff>2067</xdr:rowOff>
    </xdr:to>
    <xdr:cxnSp macro="">
      <xdr:nvCxnSpPr>
        <xdr:cNvPr id="123" name="直線コネクタ 122"/>
        <xdr:cNvCxnSpPr/>
      </xdr:nvCxnSpPr>
      <xdr:spPr bwMode="auto">
        <a:xfrm flipV="1">
          <a:off x="2908300" y="6182068"/>
          <a:ext cx="698500" cy="87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189579</xdr:rowOff>
    </xdr:from>
    <xdr:to>
      <xdr:col>3</xdr:col>
      <xdr:colOff>257175</xdr:colOff>
      <xdr:row>35</xdr:row>
      <xdr:rowOff>291179</xdr:rowOff>
    </xdr:to>
    <xdr:sp macro="" textlink="">
      <xdr:nvSpPr>
        <xdr:cNvPr id="124" name="フローチャート : 判断 123"/>
        <xdr:cNvSpPr/>
      </xdr:nvSpPr>
      <xdr:spPr bwMode="auto">
        <a:xfrm>
          <a:off x="3556000" y="6799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275956</xdr:rowOff>
    </xdr:from>
    <xdr:ext cx="762000" cy="259045"/>
    <xdr:sp macro="" textlink="">
      <xdr:nvSpPr>
        <xdr:cNvPr id="125" name="テキスト ボックス 124"/>
        <xdr:cNvSpPr txBox="1"/>
      </xdr:nvSpPr>
      <xdr:spPr>
        <a:xfrm>
          <a:off x="3225800" y="688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208292</xdr:rowOff>
    </xdr:from>
    <xdr:to>
      <xdr:col>2</xdr:col>
      <xdr:colOff>692150</xdr:colOff>
      <xdr:row>35</xdr:row>
      <xdr:rowOff>309892</xdr:rowOff>
    </xdr:to>
    <xdr:sp macro="" textlink="">
      <xdr:nvSpPr>
        <xdr:cNvPr id="126" name="フローチャート : 判断 125"/>
        <xdr:cNvSpPr/>
      </xdr:nvSpPr>
      <xdr:spPr bwMode="auto">
        <a:xfrm>
          <a:off x="2857500" y="6818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294669</xdr:rowOff>
    </xdr:from>
    <xdr:ext cx="762000" cy="259045"/>
    <xdr:sp macro="" textlink="">
      <xdr:nvSpPr>
        <xdr:cNvPr id="127" name="テキスト ボックス 126"/>
        <xdr:cNvSpPr txBox="1"/>
      </xdr:nvSpPr>
      <xdr:spPr>
        <a:xfrm>
          <a:off x="2527300" y="690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63,526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282789</xdr:rowOff>
    </xdr:from>
    <xdr:to>
      <xdr:col>5</xdr:col>
      <xdr:colOff>34925</xdr:colOff>
      <xdr:row>35</xdr:row>
      <xdr:rowOff>41489</xdr:rowOff>
    </xdr:to>
    <xdr:sp macro="" textlink="">
      <xdr:nvSpPr>
        <xdr:cNvPr id="133" name="円/楕円 132"/>
        <xdr:cNvSpPr/>
      </xdr:nvSpPr>
      <xdr:spPr bwMode="auto">
        <a:xfrm>
          <a:off x="5600700" y="6550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127866</xdr:rowOff>
    </xdr:from>
    <xdr:ext cx="762000" cy="259045"/>
    <xdr:sp macro="" textlink="">
      <xdr:nvSpPr>
        <xdr:cNvPr id="134" name="人口1人当たり決算額の推移該当値テキスト445"/>
        <xdr:cNvSpPr txBox="1"/>
      </xdr:nvSpPr>
      <xdr:spPr>
        <a:xfrm>
          <a:off x="5740400" y="63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104,620</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291894</xdr:rowOff>
    </xdr:from>
    <xdr:to>
      <xdr:col>4</xdr:col>
      <xdr:colOff>520700</xdr:colOff>
      <xdr:row>34</xdr:row>
      <xdr:rowOff>50594</xdr:rowOff>
    </xdr:to>
    <xdr:sp macro="" textlink="">
      <xdr:nvSpPr>
        <xdr:cNvPr id="135" name="円/楕円 134"/>
        <xdr:cNvSpPr/>
      </xdr:nvSpPr>
      <xdr:spPr bwMode="auto">
        <a:xfrm>
          <a:off x="4953000" y="6216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60771</xdr:rowOff>
    </xdr:from>
    <xdr:ext cx="736600" cy="259045"/>
    <xdr:sp macro="" textlink="">
      <xdr:nvSpPr>
        <xdr:cNvPr id="136" name="テキスト ボックス 135"/>
        <xdr:cNvSpPr txBox="1"/>
      </xdr:nvSpPr>
      <xdr:spPr>
        <a:xfrm>
          <a:off x="4622800" y="5985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155,726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328509</xdr:rowOff>
    </xdr:from>
    <xdr:to>
      <xdr:col>3</xdr:col>
      <xdr:colOff>955675</xdr:colOff>
      <xdr:row>34</xdr:row>
      <xdr:rowOff>87209</xdr:rowOff>
    </xdr:to>
    <xdr:sp macro="" textlink="">
      <xdr:nvSpPr>
        <xdr:cNvPr id="137" name="円/楕円 136"/>
        <xdr:cNvSpPr/>
      </xdr:nvSpPr>
      <xdr:spPr bwMode="auto">
        <a:xfrm>
          <a:off x="4254500" y="6253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97386</xdr:rowOff>
    </xdr:from>
    <xdr:ext cx="762000" cy="259045"/>
    <xdr:sp macro="" textlink="">
      <xdr:nvSpPr>
        <xdr:cNvPr id="138" name="テキスト ボックス 137"/>
        <xdr:cNvSpPr txBox="1"/>
      </xdr:nvSpPr>
      <xdr:spPr>
        <a:xfrm>
          <a:off x="3924300" y="602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150,120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206718</xdr:rowOff>
    </xdr:from>
    <xdr:to>
      <xdr:col>3</xdr:col>
      <xdr:colOff>257175</xdr:colOff>
      <xdr:row>33</xdr:row>
      <xdr:rowOff>308318</xdr:rowOff>
    </xdr:to>
    <xdr:sp macro="" textlink="">
      <xdr:nvSpPr>
        <xdr:cNvPr id="139" name="円/楕円 138"/>
        <xdr:cNvSpPr/>
      </xdr:nvSpPr>
      <xdr:spPr bwMode="auto">
        <a:xfrm>
          <a:off x="3556000" y="6131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147045</xdr:rowOff>
    </xdr:from>
    <xdr:ext cx="762000" cy="259045"/>
    <xdr:sp macro="" textlink="">
      <xdr:nvSpPr>
        <xdr:cNvPr id="140" name="テキスト ボックス 139"/>
        <xdr:cNvSpPr txBox="1"/>
      </xdr:nvSpPr>
      <xdr:spPr>
        <a:xfrm>
          <a:off x="3225800" y="590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168,767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294167</xdr:rowOff>
    </xdr:from>
    <xdr:to>
      <xdr:col>2</xdr:col>
      <xdr:colOff>692150</xdr:colOff>
      <xdr:row>34</xdr:row>
      <xdr:rowOff>52867</xdr:rowOff>
    </xdr:to>
    <xdr:sp macro="" textlink="">
      <xdr:nvSpPr>
        <xdr:cNvPr id="141" name="円/楕円 140"/>
        <xdr:cNvSpPr/>
      </xdr:nvSpPr>
      <xdr:spPr bwMode="auto">
        <a:xfrm>
          <a:off x="2857500" y="6218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63044</xdr:rowOff>
    </xdr:from>
    <xdr:ext cx="762000" cy="259045"/>
    <xdr:sp macro="" textlink="">
      <xdr:nvSpPr>
        <xdr:cNvPr id="142" name="テキスト ボックス 141"/>
        <xdr:cNvSpPr txBox="1"/>
      </xdr:nvSpPr>
      <xdr:spPr>
        <a:xfrm>
          <a:off x="2527300" y="5987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155,378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75</a:t>
          </a:r>
          <a:r>
            <a:rPr lang="ja-JP" altLang="ja-JP" sz="1100" b="0" i="0" baseline="0">
              <a:solidFill>
                <a:schemeClr val="dk1"/>
              </a:solidFill>
              <a:effectLst/>
              <a:latin typeface="+mn-lt"/>
              <a:ea typeface="+mn-ea"/>
              <a:cs typeface="+mn-cs"/>
            </a:rPr>
            <a:t>百万円、平成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90</a:t>
          </a:r>
          <a:r>
            <a:rPr lang="ja-JP" altLang="en-US" sz="1100" b="0" i="0" baseline="0">
              <a:solidFill>
                <a:schemeClr val="dk1"/>
              </a:solidFill>
              <a:effectLst/>
              <a:latin typeface="+mn-lt"/>
              <a:ea typeface="+mn-ea"/>
              <a:cs typeface="+mn-cs"/>
            </a:rPr>
            <a:t>百万円</a:t>
          </a:r>
          <a:r>
            <a:rPr lang="ja-JP" altLang="ja-JP" sz="1100" b="0" i="0" baseline="0">
              <a:solidFill>
                <a:schemeClr val="dk1"/>
              </a:solidFill>
              <a:effectLst/>
              <a:latin typeface="+mn-lt"/>
              <a:ea typeface="+mn-ea"/>
              <a:cs typeface="+mn-cs"/>
            </a:rPr>
            <a:t>を財政調整基金にそれぞれ積み立てたこと、また、標準財政規模の増減により各比率も変動している。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一般会計及び各特別会計において赤字額は発生していないことから、結果的に連結実質赤字比率は算定されない状況となっている。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公債費（元利償還金）の額は、なお高い水準にあるが、公債費のうち過疎債の割合が非常に高いこともあり、普通交付税の基準財政需要額の公債費に算入される額も比例して増減している。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一般会計等に係る地方債残高はなお高い水準にあるが、地方債残高のうち、過疎債の割合が高いことから基準財政需要額の算入が見込めることと、減債基金をはじめとする充当可能基金が確保できていることから、将来負担比率は算定されない状況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2840881</v>
      </c>
      <c r="BO4" s="379"/>
      <c r="BP4" s="379"/>
      <c r="BQ4" s="379"/>
      <c r="BR4" s="379"/>
      <c r="BS4" s="379"/>
      <c r="BT4" s="379"/>
      <c r="BU4" s="380"/>
      <c r="BV4" s="378">
        <v>2746570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3.1</v>
      </c>
      <c r="CU4" s="554"/>
      <c r="CV4" s="554"/>
      <c r="CW4" s="554"/>
      <c r="CX4" s="554"/>
      <c r="CY4" s="554"/>
      <c r="CZ4" s="554"/>
      <c r="DA4" s="555"/>
      <c r="DB4" s="553">
        <v>1.5</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2789741</v>
      </c>
      <c r="BO5" s="384"/>
      <c r="BP5" s="384"/>
      <c r="BQ5" s="384"/>
      <c r="BR5" s="384"/>
      <c r="BS5" s="384"/>
      <c r="BT5" s="384"/>
      <c r="BU5" s="385"/>
      <c r="BV5" s="383">
        <v>2718919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72.599999999999994</v>
      </c>
      <c r="CU5" s="354"/>
      <c r="CV5" s="354"/>
      <c r="CW5" s="354"/>
      <c r="CX5" s="354"/>
      <c r="CY5" s="354"/>
      <c r="CZ5" s="354"/>
      <c r="DA5" s="355"/>
      <c r="DB5" s="353">
        <v>77.400000000000006</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51140</v>
      </c>
      <c r="BO6" s="384"/>
      <c r="BP6" s="384"/>
      <c r="BQ6" s="384"/>
      <c r="BR6" s="384"/>
      <c r="BS6" s="384"/>
      <c r="BT6" s="384"/>
      <c r="BU6" s="385"/>
      <c r="BV6" s="383">
        <v>27651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76.3</v>
      </c>
      <c r="CU6" s="528"/>
      <c r="CV6" s="528"/>
      <c r="CW6" s="528"/>
      <c r="CX6" s="528"/>
      <c r="CY6" s="528"/>
      <c r="CZ6" s="528"/>
      <c r="DA6" s="529"/>
      <c r="DB6" s="527">
        <v>81.3</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200</v>
      </c>
      <c r="BO7" s="384"/>
      <c r="BP7" s="384"/>
      <c r="BQ7" s="384"/>
      <c r="BR7" s="384"/>
      <c r="BS7" s="384"/>
      <c r="BT7" s="384"/>
      <c r="BU7" s="385"/>
      <c r="BV7" s="383">
        <v>1557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1619086</v>
      </c>
      <c r="CU7" s="384"/>
      <c r="CV7" s="384"/>
      <c r="CW7" s="384"/>
      <c r="CX7" s="384"/>
      <c r="CY7" s="384"/>
      <c r="CZ7" s="384"/>
      <c r="DA7" s="385"/>
      <c r="DB7" s="383">
        <v>1760723</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50940</v>
      </c>
      <c r="BO8" s="384"/>
      <c r="BP8" s="384"/>
      <c r="BQ8" s="384"/>
      <c r="BR8" s="384"/>
      <c r="BS8" s="384"/>
      <c r="BT8" s="384"/>
      <c r="BU8" s="385"/>
      <c r="BV8" s="383">
        <v>26094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0.08</v>
      </c>
      <c r="CU8" s="491"/>
      <c r="CV8" s="491"/>
      <c r="CW8" s="491"/>
      <c r="CX8" s="491"/>
      <c r="CY8" s="491"/>
      <c r="CZ8" s="491"/>
      <c r="DA8" s="492"/>
      <c r="DB8" s="490">
        <v>0.08</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1135</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24846</v>
      </c>
      <c r="BO9" s="384"/>
      <c r="BP9" s="384"/>
      <c r="BQ9" s="384"/>
      <c r="BR9" s="384"/>
      <c r="BS9" s="384"/>
      <c r="BT9" s="384"/>
      <c r="BU9" s="385"/>
      <c r="BV9" s="383">
        <v>-15051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18.600000000000001</v>
      </c>
      <c r="CU9" s="354"/>
      <c r="CV9" s="354"/>
      <c r="CW9" s="354"/>
      <c r="CX9" s="354"/>
      <c r="CY9" s="354"/>
      <c r="CZ9" s="354"/>
      <c r="DA9" s="355"/>
      <c r="DB9" s="353">
        <v>24.3</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1224</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90544</v>
      </c>
      <c r="BO10" s="384"/>
      <c r="BP10" s="384"/>
      <c r="BQ10" s="384"/>
      <c r="BR10" s="384"/>
      <c r="BS10" s="384"/>
      <c r="BT10" s="384"/>
      <c r="BU10" s="385"/>
      <c r="BV10" s="383">
        <v>551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1173</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1169</v>
      </c>
      <c r="S13" s="483"/>
      <c r="T13" s="483"/>
      <c r="U13" s="483"/>
      <c r="V13" s="484"/>
      <c r="W13" s="470" t="s">
        <v>124</v>
      </c>
      <c r="X13" s="396"/>
      <c r="Y13" s="396"/>
      <c r="Z13" s="396"/>
      <c r="AA13" s="396"/>
      <c r="AB13" s="397"/>
      <c r="AC13" s="359">
        <v>99</v>
      </c>
      <c r="AD13" s="360"/>
      <c r="AE13" s="360"/>
      <c r="AF13" s="360"/>
      <c r="AG13" s="361"/>
      <c r="AH13" s="359">
        <v>105</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115390</v>
      </c>
      <c r="BO13" s="384"/>
      <c r="BP13" s="384"/>
      <c r="BQ13" s="384"/>
      <c r="BR13" s="384"/>
      <c r="BS13" s="384"/>
      <c r="BT13" s="384"/>
      <c r="BU13" s="385"/>
      <c r="BV13" s="383">
        <v>-14500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12.4</v>
      </c>
      <c r="CU13" s="354"/>
      <c r="CV13" s="354"/>
      <c r="CW13" s="354"/>
      <c r="CX13" s="354"/>
      <c r="CY13" s="354"/>
      <c r="CZ13" s="354"/>
      <c r="DA13" s="355"/>
      <c r="DB13" s="353">
        <v>14.9</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1146</v>
      </c>
      <c r="S14" s="483"/>
      <c r="T14" s="483"/>
      <c r="U14" s="483"/>
      <c r="V14" s="484"/>
      <c r="W14" s="485"/>
      <c r="X14" s="399"/>
      <c r="Y14" s="399"/>
      <c r="Z14" s="399"/>
      <c r="AA14" s="399"/>
      <c r="AB14" s="400"/>
      <c r="AC14" s="475">
        <v>18.2</v>
      </c>
      <c r="AD14" s="476"/>
      <c r="AE14" s="476"/>
      <c r="AF14" s="476"/>
      <c r="AG14" s="477"/>
      <c r="AH14" s="475">
        <v>17.5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1142</v>
      </c>
      <c r="S15" s="483"/>
      <c r="T15" s="483"/>
      <c r="U15" s="483"/>
      <c r="V15" s="484"/>
      <c r="W15" s="470" t="s">
        <v>131</v>
      </c>
      <c r="X15" s="396"/>
      <c r="Y15" s="396"/>
      <c r="Z15" s="396"/>
      <c r="AA15" s="396"/>
      <c r="AB15" s="397"/>
      <c r="AC15" s="359">
        <v>111</v>
      </c>
      <c r="AD15" s="360"/>
      <c r="AE15" s="360"/>
      <c r="AF15" s="360"/>
      <c r="AG15" s="361"/>
      <c r="AH15" s="359">
        <v>114</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113531</v>
      </c>
      <c r="BO15" s="379"/>
      <c r="BP15" s="379"/>
      <c r="BQ15" s="379"/>
      <c r="BR15" s="379"/>
      <c r="BS15" s="379"/>
      <c r="BT15" s="379"/>
      <c r="BU15" s="380"/>
      <c r="BV15" s="378">
        <v>115162</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20.399999999999999</v>
      </c>
      <c r="AD16" s="476"/>
      <c r="AE16" s="476"/>
      <c r="AF16" s="476"/>
      <c r="AG16" s="477"/>
      <c r="AH16" s="475">
        <v>19</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1515506</v>
      </c>
      <c r="BO16" s="384"/>
      <c r="BP16" s="384"/>
      <c r="BQ16" s="384"/>
      <c r="BR16" s="384"/>
      <c r="BS16" s="384"/>
      <c r="BT16" s="384"/>
      <c r="BU16" s="385"/>
      <c r="BV16" s="383">
        <v>1650745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335</v>
      </c>
      <c r="AD17" s="360"/>
      <c r="AE17" s="360"/>
      <c r="AF17" s="360"/>
      <c r="AG17" s="361"/>
      <c r="AH17" s="359">
        <v>380</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138368</v>
      </c>
      <c r="BO17" s="384"/>
      <c r="BP17" s="384"/>
      <c r="BQ17" s="384"/>
      <c r="BR17" s="384"/>
      <c r="BS17" s="384"/>
      <c r="BT17" s="384"/>
      <c r="BU17" s="385"/>
      <c r="BV17" s="383">
        <v>139205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308.12</v>
      </c>
      <c r="M18" s="446"/>
      <c r="N18" s="446"/>
      <c r="O18" s="446"/>
      <c r="P18" s="446"/>
      <c r="Q18" s="446"/>
      <c r="R18" s="447"/>
      <c r="S18" s="447"/>
      <c r="T18" s="447"/>
      <c r="U18" s="447"/>
      <c r="V18" s="448"/>
      <c r="W18" s="462"/>
      <c r="X18" s="463"/>
      <c r="Y18" s="463"/>
      <c r="Z18" s="463"/>
      <c r="AA18" s="463"/>
      <c r="AB18" s="471"/>
      <c r="AC18" s="347">
        <v>61.5</v>
      </c>
      <c r="AD18" s="348"/>
      <c r="AE18" s="348"/>
      <c r="AF18" s="348"/>
      <c r="AG18" s="449"/>
      <c r="AH18" s="347">
        <v>63.4</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1182478</v>
      </c>
      <c r="BO18" s="384"/>
      <c r="BP18" s="384"/>
      <c r="BQ18" s="384"/>
      <c r="BR18" s="384"/>
      <c r="BS18" s="384"/>
      <c r="BT18" s="384"/>
      <c r="BU18" s="385"/>
      <c r="BV18" s="383">
        <v>1375380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1786251</v>
      </c>
      <c r="BO19" s="384"/>
      <c r="BP19" s="384"/>
      <c r="BQ19" s="384"/>
      <c r="BR19" s="384"/>
      <c r="BS19" s="384"/>
      <c r="BT19" s="384"/>
      <c r="BU19" s="385"/>
      <c r="BV19" s="383">
        <v>1926048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516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4218882</v>
      </c>
      <c r="BO23" s="384"/>
      <c r="BP23" s="384"/>
      <c r="BQ23" s="384"/>
      <c r="BR23" s="384"/>
      <c r="BS23" s="384"/>
      <c r="BT23" s="384"/>
      <c r="BU23" s="385"/>
      <c r="BV23" s="383">
        <v>3910965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7000</v>
      </c>
      <c r="R24" s="360"/>
      <c r="S24" s="360"/>
      <c r="T24" s="360"/>
      <c r="U24" s="360"/>
      <c r="V24" s="361"/>
      <c r="W24" s="425"/>
      <c r="X24" s="416"/>
      <c r="Y24" s="417"/>
      <c r="Z24" s="356" t="s">
        <v>154</v>
      </c>
      <c r="AA24" s="357"/>
      <c r="AB24" s="357"/>
      <c r="AC24" s="357"/>
      <c r="AD24" s="357"/>
      <c r="AE24" s="357"/>
      <c r="AF24" s="357"/>
      <c r="AG24" s="358"/>
      <c r="AH24" s="359">
        <v>36</v>
      </c>
      <c r="AI24" s="360"/>
      <c r="AJ24" s="360"/>
      <c r="AK24" s="360"/>
      <c r="AL24" s="361"/>
      <c r="AM24" s="359">
        <v>116928</v>
      </c>
      <c r="AN24" s="360"/>
      <c r="AO24" s="360"/>
      <c r="AP24" s="360"/>
      <c r="AQ24" s="360"/>
      <c r="AR24" s="361"/>
      <c r="AS24" s="359">
        <v>3248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3673316</v>
      </c>
      <c r="BO24" s="384"/>
      <c r="BP24" s="384"/>
      <c r="BQ24" s="384"/>
      <c r="BR24" s="384"/>
      <c r="BS24" s="384"/>
      <c r="BT24" s="384"/>
      <c r="BU24" s="385"/>
      <c r="BV24" s="383">
        <v>3372271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5750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40432</v>
      </c>
      <c r="BO25" s="379"/>
      <c r="BP25" s="379"/>
      <c r="BQ25" s="379"/>
      <c r="BR25" s="379"/>
      <c r="BS25" s="379"/>
      <c r="BT25" s="379"/>
      <c r="BU25" s="380"/>
      <c r="BV25" s="378">
        <v>7863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5300</v>
      </c>
      <c r="R26" s="360"/>
      <c r="S26" s="360"/>
      <c r="T26" s="360"/>
      <c r="U26" s="360"/>
      <c r="V26" s="361"/>
      <c r="W26" s="425"/>
      <c r="X26" s="416"/>
      <c r="Y26" s="417"/>
      <c r="Z26" s="356" t="s">
        <v>160</v>
      </c>
      <c r="AA26" s="436"/>
      <c r="AB26" s="436"/>
      <c r="AC26" s="436"/>
      <c r="AD26" s="436"/>
      <c r="AE26" s="436"/>
      <c r="AF26" s="436"/>
      <c r="AG26" s="437"/>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2300</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32870</v>
      </c>
      <c r="BO27" s="387"/>
      <c r="BP27" s="387"/>
      <c r="BQ27" s="387"/>
      <c r="BR27" s="387"/>
      <c r="BS27" s="387"/>
      <c r="BT27" s="387"/>
      <c r="BU27" s="388"/>
      <c r="BV27" s="386">
        <v>32869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1800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509285</v>
      </c>
      <c r="BO28" s="379"/>
      <c r="BP28" s="379"/>
      <c r="BQ28" s="379"/>
      <c r="BR28" s="379"/>
      <c r="BS28" s="379"/>
      <c r="BT28" s="379"/>
      <c r="BU28" s="380"/>
      <c r="BV28" s="378">
        <v>418741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6</v>
      </c>
      <c r="M29" s="360"/>
      <c r="N29" s="360"/>
      <c r="O29" s="360"/>
      <c r="P29" s="361"/>
      <c r="Q29" s="359">
        <v>1550</v>
      </c>
      <c r="R29" s="360"/>
      <c r="S29" s="360"/>
      <c r="T29" s="360"/>
      <c r="U29" s="360"/>
      <c r="V29" s="361"/>
      <c r="W29" s="425"/>
      <c r="X29" s="416"/>
      <c r="Y29" s="417"/>
      <c r="Z29" s="356" t="s">
        <v>170</v>
      </c>
      <c r="AA29" s="357"/>
      <c r="AB29" s="357"/>
      <c r="AC29" s="357"/>
      <c r="AD29" s="357"/>
      <c r="AE29" s="357"/>
      <c r="AF29" s="357"/>
      <c r="AG29" s="358"/>
      <c r="AH29" s="359">
        <v>36</v>
      </c>
      <c r="AI29" s="360"/>
      <c r="AJ29" s="360"/>
      <c r="AK29" s="360"/>
      <c r="AL29" s="361"/>
      <c r="AM29" s="359">
        <v>116928</v>
      </c>
      <c r="AN29" s="360"/>
      <c r="AO29" s="360"/>
      <c r="AP29" s="360"/>
      <c r="AQ29" s="360"/>
      <c r="AR29" s="361"/>
      <c r="AS29" s="359">
        <v>3248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1288799</v>
      </c>
      <c r="BO29" s="384"/>
      <c r="BP29" s="384"/>
      <c r="BQ29" s="384"/>
      <c r="BR29" s="384"/>
      <c r="BS29" s="384"/>
      <c r="BT29" s="384"/>
      <c r="BU29" s="385"/>
      <c r="BV29" s="383">
        <v>1287774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96.5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2076614</v>
      </c>
      <c r="BO30" s="387"/>
      <c r="BP30" s="387"/>
      <c r="BQ30" s="387"/>
      <c r="BR30" s="387"/>
      <c r="BS30" s="387"/>
      <c r="BT30" s="387"/>
      <c r="BU30" s="388"/>
      <c r="BV30" s="386">
        <v>2096512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網走地方教育研修センター組合</v>
      </c>
      <c r="BZ34" s="342"/>
      <c r="CA34" s="342"/>
      <c r="CB34" s="342"/>
      <c r="CC34" s="342"/>
      <c r="CD34" s="342"/>
      <c r="CE34" s="342"/>
      <c r="CF34" s="342"/>
      <c r="CG34" s="342"/>
      <c r="CH34" s="342"/>
      <c r="CI34" s="342"/>
      <c r="CJ34" s="342"/>
      <c r="CK34" s="342"/>
      <c r="CL34" s="342"/>
      <c r="CM34" s="342"/>
      <c r="CN34" s="165"/>
      <c r="CO34" s="343">
        <f>IF(CQ34="","",MAX(C34:D43,U34:V43,AM34:AN43,BE34:BF43,BW34:BX43)+1)</f>
        <v>11</v>
      </c>
      <c r="CP34" s="343"/>
      <c r="CQ34" s="342" t="str">
        <f>IF('各会計、関係団体の財政状況及び健全化判断比率'!BS7="","",'各会計、関係団体の財政状況及び健全化判断比率'!BS7)</f>
        <v>オホーツク楽器工業株式会社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紋別地区消防組合</v>
      </c>
      <c r="BZ35" s="342"/>
      <c r="CA35" s="342"/>
      <c r="CB35" s="342"/>
      <c r="CC35" s="342"/>
      <c r="CD35" s="342"/>
      <c r="CE35" s="342"/>
      <c r="CF35" s="342"/>
      <c r="CG35" s="342"/>
      <c r="CH35" s="342"/>
      <c r="CI35" s="342"/>
      <c r="CJ35" s="342"/>
      <c r="CK35" s="342"/>
      <c r="CL35" s="342"/>
      <c r="CM35" s="342"/>
      <c r="CN35" s="165"/>
      <c r="CO35" s="343">
        <f t="shared" ref="CO35:CO43" si="3">IF(CQ35="","",CO34+1)</f>
        <v>12</v>
      </c>
      <c r="CP35" s="343"/>
      <c r="CQ35" s="342" t="str">
        <f>IF('各会計、関係団体の財政状況及び健全化判断比率'!BS8="","",'各会計、関係団体の財政状況及び健全化判断比率'!BS8)</f>
        <v>株式会社森夢</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西紋別地区環境衛生施設組合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広域紋別病院企業団</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79" t="s">
        <v>24</v>
      </c>
      <c r="C41" s="1180"/>
      <c r="D41" s="81"/>
      <c r="E41" s="1181" t="s">
        <v>25</v>
      </c>
      <c r="F41" s="1181"/>
      <c r="G41" s="1181"/>
      <c r="H41" s="1182"/>
      <c r="I41" s="82">
        <v>3745</v>
      </c>
      <c r="J41" s="83">
        <v>3614</v>
      </c>
      <c r="K41" s="83">
        <v>3857</v>
      </c>
      <c r="L41" s="83">
        <v>3911</v>
      </c>
      <c r="M41" s="84">
        <v>4219</v>
      </c>
    </row>
    <row r="42" spans="2:13" ht="27.75" customHeight="1" x14ac:dyDescent="0.15">
      <c r="B42" s="1169"/>
      <c r="C42" s="1170"/>
      <c r="D42" s="85"/>
      <c r="E42" s="1173" t="s">
        <v>26</v>
      </c>
      <c r="F42" s="1173"/>
      <c r="G42" s="1173"/>
      <c r="H42" s="1174"/>
      <c r="I42" s="86" t="s">
        <v>473</v>
      </c>
      <c r="J42" s="87" t="s">
        <v>473</v>
      </c>
      <c r="K42" s="87" t="s">
        <v>473</v>
      </c>
      <c r="L42" s="87" t="s">
        <v>473</v>
      </c>
      <c r="M42" s="88" t="s">
        <v>473</v>
      </c>
    </row>
    <row r="43" spans="2:13" ht="27.75" customHeight="1" x14ac:dyDescent="0.15">
      <c r="B43" s="1169"/>
      <c r="C43" s="1170"/>
      <c r="D43" s="85"/>
      <c r="E43" s="1173" t="s">
        <v>27</v>
      </c>
      <c r="F43" s="1173"/>
      <c r="G43" s="1173"/>
      <c r="H43" s="1174"/>
      <c r="I43" s="86">
        <v>767</v>
      </c>
      <c r="J43" s="87">
        <v>839</v>
      </c>
      <c r="K43" s="87">
        <v>816</v>
      </c>
      <c r="L43" s="87">
        <v>788</v>
      </c>
      <c r="M43" s="88">
        <v>784</v>
      </c>
    </row>
    <row r="44" spans="2:13" ht="27.75" customHeight="1" x14ac:dyDescent="0.15">
      <c r="B44" s="1169"/>
      <c r="C44" s="1170"/>
      <c r="D44" s="85"/>
      <c r="E44" s="1173" t="s">
        <v>28</v>
      </c>
      <c r="F44" s="1173"/>
      <c r="G44" s="1173"/>
      <c r="H44" s="1174"/>
      <c r="I44" s="86" t="s">
        <v>473</v>
      </c>
      <c r="J44" s="87">
        <v>1</v>
      </c>
      <c r="K44" s="87">
        <v>10</v>
      </c>
      <c r="L44" s="87">
        <v>24</v>
      </c>
      <c r="M44" s="88">
        <v>26</v>
      </c>
    </row>
    <row r="45" spans="2:13" ht="27.75" customHeight="1" x14ac:dyDescent="0.15">
      <c r="B45" s="1169"/>
      <c r="C45" s="1170"/>
      <c r="D45" s="85"/>
      <c r="E45" s="1173" t="s">
        <v>29</v>
      </c>
      <c r="F45" s="1173"/>
      <c r="G45" s="1173"/>
      <c r="H45" s="1174"/>
      <c r="I45" s="86">
        <v>407</v>
      </c>
      <c r="J45" s="87">
        <v>431</v>
      </c>
      <c r="K45" s="87">
        <v>363</v>
      </c>
      <c r="L45" s="87">
        <v>429</v>
      </c>
      <c r="M45" s="88">
        <v>313</v>
      </c>
    </row>
    <row r="46" spans="2:13" ht="27.75" customHeight="1" x14ac:dyDescent="0.15">
      <c r="B46" s="1169"/>
      <c r="C46" s="1170"/>
      <c r="D46" s="85"/>
      <c r="E46" s="1173" t="s">
        <v>30</v>
      </c>
      <c r="F46" s="1173"/>
      <c r="G46" s="1173"/>
      <c r="H46" s="1174"/>
      <c r="I46" s="86">
        <v>2</v>
      </c>
      <c r="J46" s="87">
        <v>2</v>
      </c>
      <c r="K46" s="87">
        <v>2</v>
      </c>
      <c r="L46" s="87">
        <v>2</v>
      </c>
      <c r="M46" s="88">
        <v>2</v>
      </c>
    </row>
    <row r="47" spans="2:13" ht="27.75" customHeight="1" x14ac:dyDescent="0.15">
      <c r="B47" s="1169"/>
      <c r="C47" s="1170"/>
      <c r="D47" s="85"/>
      <c r="E47" s="1173" t="s">
        <v>31</v>
      </c>
      <c r="F47" s="1173"/>
      <c r="G47" s="1173"/>
      <c r="H47" s="1174"/>
      <c r="I47" s="86" t="s">
        <v>473</v>
      </c>
      <c r="J47" s="87" t="s">
        <v>473</v>
      </c>
      <c r="K47" s="87" t="s">
        <v>473</v>
      </c>
      <c r="L47" s="87" t="s">
        <v>473</v>
      </c>
      <c r="M47" s="88" t="s">
        <v>473</v>
      </c>
    </row>
    <row r="48" spans="2:13" ht="27.75" customHeight="1" x14ac:dyDescent="0.15">
      <c r="B48" s="1171"/>
      <c r="C48" s="1172"/>
      <c r="D48" s="85"/>
      <c r="E48" s="1173" t="s">
        <v>32</v>
      </c>
      <c r="F48" s="1173"/>
      <c r="G48" s="1173"/>
      <c r="H48" s="1174"/>
      <c r="I48" s="86" t="s">
        <v>473</v>
      </c>
      <c r="J48" s="87" t="s">
        <v>473</v>
      </c>
      <c r="K48" s="87" t="s">
        <v>473</v>
      </c>
      <c r="L48" s="87" t="s">
        <v>473</v>
      </c>
      <c r="M48" s="88" t="s">
        <v>473</v>
      </c>
    </row>
    <row r="49" spans="2:13" ht="27.75" customHeight="1" x14ac:dyDescent="0.15">
      <c r="B49" s="1167" t="s">
        <v>33</v>
      </c>
      <c r="C49" s="1168"/>
      <c r="D49" s="89"/>
      <c r="E49" s="1173" t="s">
        <v>34</v>
      </c>
      <c r="F49" s="1173"/>
      <c r="G49" s="1173"/>
      <c r="H49" s="1174"/>
      <c r="I49" s="86">
        <v>3758</v>
      </c>
      <c r="J49" s="87">
        <v>3815</v>
      </c>
      <c r="K49" s="87">
        <v>3808</v>
      </c>
      <c r="L49" s="87">
        <v>3848</v>
      </c>
      <c r="M49" s="88">
        <v>3906</v>
      </c>
    </row>
    <row r="50" spans="2:13" ht="27.75" customHeight="1" x14ac:dyDescent="0.15">
      <c r="B50" s="1169"/>
      <c r="C50" s="1170"/>
      <c r="D50" s="85"/>
      <c r="E50" s="1173" t="s">
        <v>35</v>
      </c>
      <c r="F50" s="1173"/>
      <c r="G50" s="1173"/>
      <c r="H50" s="1174"/>
      <c r="I50" s="86">
        <v>472</v>
      </c>
      <c r="J50" s="87">
        <v>505</v>
      </c>
      <c r="K50" s="87">
        <v>626</v>
      </c>
      <c r="L50" s="87">
        <v>624</v>
      </c>
      <c r="M50" s="88">
        <v>644</v>
      </c>
    </row>
    <row r="51" spans="2:13" ht="27.75" customHeight="1" x14ac:dyDescent="0.15">
      <c r="B51" s="1171"/>
      <c r="C51" s="1172"/>
      <c r="D51" s="85"/>
      <c r="E51" s="1173" t="s">
        <v>36</v>
      </c>
      <c r="F51" s="1173"/>
      <c r="G51" s="1173"/>
      <c r="H51" s="1174"/>
      <c r="I51" s="86">
        <v>3046</v>
      </c>
      <c r="J51" s="87">
        <v>2926</v>
      </c>
      <c r="K51" s="87">
        <v>2999</v>
      </c>
      <c r="L51" s="87">
        <v>3067</v>
      </c>
      <c r="M51" s="88">
        <v>3239</v>
      </c>
    </row>
    <row r="52" spans="2:13" ht="27.75" customHeight="1" thickBot="1" x14ac:dyDescent="0.2">
      <c r="B52" s="1175" t="s">
        <v>37</v>
      </c>
      <c r="C52" s="1176"/>
      <c r="D52" s="90"/>
      <c r="E52" s="1177" t="s">
        <v>38</v>
      </c>
      <c r="F52" s="1177"/>
      <c r="G52" s="1177"/>
      <c r="H52" s="1178"/>
      <c r="I52" s="91">
        <v>-2355</v>
      </c>
      <c r="J52" s="92">
        <v>-2358</v>
      </c>
      <c r="K52" s="92">
        <v>-2386</v>
      </c>
      <c r="L52" s="92">
        <v>-2385</v>
      </c>
      <c r="M52" s="93">
        <v>-2445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716429</v>
      </c>
      <c r="E3" s="116"/>
      <c r="F3" s="117">
        <v>291917</v>
      </c>
      <c r="G3" s="118"/>
      <c r="H3" s="119"/>
    </row>
    <row r="4" spans="1:8" x14ac:dyDescent="0.15">
      <c r="A4" s="120"/>
      <c r="B4" s="121"/>
      <c r="C4" s="122"/>
      <c r="D4" s="123">
        <v>418519</v>
      </c>
      <c r="E4" s="124"/>
      <c r="F4" s="125">
        <v>163714</v>
      </c>
      <c r="G4" s="126"/>
      <c r="H4" s="127"/>
    </row>
    <row r="5" spans="1:8" x14ac:dyDescent="0.15">
      <c r="A5" s="108" t="s">
        <v>507</v>
      </c>
      <c r="B5" s="113"/>
      <c r="C5" s="114"/>
      <c r="D5" s="115">
        <v>719635</v>
      </c>
      <c r="E5" s="116"/>
      <c r="F5" s="117">
        <v>325581</v>
      </c>
      <c r="G5" s="118"/>
      <c r="H5" s="119"/>
    </row>
    <row r="6" spans="1:8" x14ac:dyDescent="0.15">
      <c r="A6" s="120"/>
      <c r="B6" s="121"/>
      <c r="C6" s="122"/>
      <c r="D6" s="123">
        <v>278433</v>
      </c>
      <c r="E6" s="124"/>
      <c r="F6" s="125">
        <v>165116</v>
      </c>
      <c r="G6" s="126"/>
      <c r="H6" s="127"/>
    </row>
    <row r="7" spans="1:8" x14ac:dyDescent="0.15">
      <c r="A7" s="108" t="s">
        <v>508</v>
      </c>
      <c r="B7" s="113"/>
      <c r="C7" s="114"/>
      <c r="D7" s="115">
        <v>862473</v>
      </c>
      <c r="E7" s="116"/>
      <c r="F7" s="117">
        <v>203567</v>
      </c>
      <c r="G7" s="118"/>
      <c r="H7" s="119"/>
    </row>
    <row r="8" spans="1:8" x14ac:dyDescent="0.15">
      <c r="A8" s="120"/>
      <c r="B8" s="121"/>
      <c r="C8" s="122"/>
      <c r="D8" s="123">
        <v>506138</v>
      </c>
      <c r="E8" s="124"/>
      <c r="F8" s="125">
        <v>121137</v>
      </c>
      <c r="G8" s="126"/>
      <c r="H8" s="127"/>
    </row>
    <row r="9" spans="1:8" x14ac:dyDescent="0.15">
      <c r="A9" s="108" t="s">
        <v>509</v>
      </c>
      <c r="B9" s="113"/>
      <c r="C9" s="114"/>
      <c r="D9" s="115">
        <v>494304</v>
      </c>
      <c r="E9" s="116"/>
      <c r="F9" s="117">
        <v>185018</v>
      </c>
      <c r="G9" s="118"/>
      <c r="H9" s="119"/>
    </row>
    <row r="10" spans="1:8" x14ac:dyDescent="0.15">
      <c r="A10" s="120"/>
      <c r="B10" s="121"/>
      <c r="C10" s="122"/>
      <c r="D10" s="123">
        <v>374884</v>
      </c>
      <c r="E10" s="124"/>
      <c r="F10" s="125">
        <v>95064</v>
      </c>
      <c r="G10" s="126"/>
      <c r="H10" s="127"/>
    </row>
    <row r="11" spans="1:8" x14ac:dyDescent="0.15">
      <c r="A11" s="108" t="s">
        <v>510</v>
      </c>
      <c r="B11" s="113"/>
      <c r="C11" s="114"/>
      <c r="D11" s="115">
        <v>703301</v>
      </c>
      <c r="E11" s="116"/>
      <c r="F11" s="117">
        <v>238802</v>
      </c>
      <c r="G11" s="118"/>
      <c r="H11" s="119"/>
    </row>
    <row r="12" spans="1:8" x14ac:dyDescent="0.15">
      <c r="A12" s="120"/>
      <c r="B12" s="121"/>
      <c r="C12" s="128"/>
      <c r="D12" s="123">
        <v>451666</v>
      </c>
      <c r="E12" s="124"/>
      <c r="F12" s="125">
        <v>128562</v>
      </c>
      <c r="G12" s="126"/>
      <c r="H12" s="127"/>
    </row>
    <row r="13" spans="1:8" x14ac:dyDescent="0.15">
      <c r="A13" s="108"/>
      <c r="B13" s="113"/>
      <c r="C13" s="129"/>
      <c r="D13" s="130">
        <v>699228</v>
      </c>
      <c r="E13" s="131"/>
      <c r="F13" s="132">
        <v>248977</v>
      </c>
      <c r="G13" s="133"/>
      <c r="H13" s="119"/>
    </row>
    <row r="14" spans="1:8" x14ac:dyDescent="0.15">
      <c r="A14" s="120"/>
      <c r="B14" s="121"/>
      <c r="C14" s="122"/>
      <c r="D14" s="123">
        <v>405928</v>
      </c>
      <c r="E14" s="124"/>
      <c r="F14" s="125">
        <v>134719</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1.72</v>
      </c>
      <c r="C19" s="134">
        <f>ROUND(VALUE(SUBSTITUTE(実質収支比率等に係る経年分析!G$48,"▲","-")),2)</f>
        <v>2.82</v>
      </c>
      <c r="D19" s="134">
        <f>ROUND(VALUE(SUBSTITUTE(実質収支比率等に係る経年分析!H$48,"▲","-")),2)</f>
        <v>2.77</v>
      </c>
      <c r="E19" s="134">
        <f>ROUND(VALUE(SUBSTITUTE(実質収支比率等に係る経年分析!I$48,"▲","-")),2)</f>
        <v>1.48</v>
      </c>
      <c r="F19" s="134">
        <f>ROUND(VALUE(SUBSTITUTE(実質収支比率等に係る経年分析!J$48,"▲","-")),2)</f>
        <v>3.15</v>
      </c>
    </row>
    <row r="20" spans="1:11" x14ac:dyDescent="0.15">
      <c r="A20" s="134" t="s">
        <v>43</v>
      </c>
      <c r="B20" s="134">
        <f>ROUND(VALUE(SUBSTITUTE(実質収支比率等に係る経年分析!F$47,"▲","-")),2)</f>
        <v>22.84</v>
      </c>
      <c r="C20" s="134">
        <f>ROUND(VALUE(SUBSTITUTE(実質収支比率等に係る経年分析!G$47,"▲","-")),2)</f>
        <v>25.74</v>
      </c>
      <c r="D20" s="134">
        <f>ROUND(VALUE(SUBSTITUTE(実質収支比率等に係る経年分析!H$47,"▲","-")),2)</f>
        <v>28.13</v>
      </c>
      <c r="E20" s="134">
        <f>ROUND(VALUE(SUBSTITUTE(実質収支比率等に係る経年分析!I$47,"▲","-")),2)</f>
        <v>23.78</v>
      </c>
      <c r="F20" s="134">
        <f>ROUND(VALUE(SUBSTITUTE(実質収支比率等に係る経年分析!J$47,"▲","-")),2)</f>
        <v>31.46</v>
      </c>
    </row>
    <row r="21" spans="1:11" x14ac:dyDescent="0.15">
      <c r="A21" s="134" t="s">
        <v>44</v>
      </c>
      <c r="B21" s="134">
        <f>IF(ISNUMBER(VALUE(SUBSTITUTE(実質収支比率等に係る経年分析!F$49,"▲","-"))),ROUND(VALUE(SUBSTITUTE(実質収支比率等に係る経年分析!F$49,"▲","-")),2),NA())</f>
        <v>5.22</v>
      </c>
      <c r="C21" s="134">
        <f>IF(ISNUMBER(VALUE(SUBSTITUTE(実質収支比率等に係る経年分析!G$49,"▲","-"))),ROUND(VALUE(SUBSTITUTE(実質収支比率等に係る経年分析!G$49,"▲","-")),2),NA())</f>
        <v>5.56</v>
      </c>
      <c r="D21" s="134">
        <f>IF(ISNUMBER(VALUE(SUBSTITUTE(実質収支比率等に係る経年分析!H$49,"▲","-"))),ROUND(VALUE(SUBSTITUTE(実質収支比率等に係る経年分析!H$49,"▲","-")),2),NA())</f>
        <v>-0.28000000000000003</v>
      </c>
      <c r="E21" s="134">
        <f>IF(ISNUMBER(VALUE(SUBSTITUTE(実質収支比率等に係る経年分析!I$49,"▲","-"))),ROUND(VALUE(SUBSTITUTE(実質収支比率等に係る経年分析!I$49,"▲","-")),2),NA())</f>
        <v>-0.82</v>
      </c>
      <c r="F21" s="134">
        <f>IF(ISNUMBER(VALUE(SUBSTITUTE(実質収支比率等に係る経年分析!J$49,"▲","-"))),ROUND(VALUE(SUBSTITUTE(実質収支比率等に係る経年分析!J$49,"▲","-")),2),NA())</f>
        <v>7.13</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0.22</v>
      </c>
    </row>
    <row r="35" spans="1:16" x14ac:dyDescent="0.15">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0.28999999999999998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0.72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3.15</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477</v>
      </c>
      <c r="E42" s="136"/>
      <c r="F42" s="136"/>
      <c r="G42" s="136">
        <f>'実質公債費比率（分子）の構造'!L$52</f>
        <v>488</v>
      </c>
      <c r="H42" s="136"/>
      <c r="I42" s="136"/>
      <c r="J42" s="136">
        <f>'実質公債費比率（分子）の構造'!M$52</f>
        <v>424</v>
      </c>
      <c r="K42" s="136"/>
      <c r="L42" s="136"/>
      <c r="M42" s="136">
        <f>'実質公債費比率（分子）の構造'!N$52</f>
        <v>421</v>
      </c>
      <c r="N42" s="136"/>
      <c r="O42" s="136"/>
      <c r="P42" s="136">
        <f>'実質公債費比率（分子）の構造'!O$52</f>
        <v>336</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69</v>
      </c>
      <c r="C46" s="136"/>
      <c r="D46" s="136"/>
      <c r="E46" s="136">
        <f>'実質公債費比率（分子）の構造'!L$48</f>
        <v>85</v>
      </c>
      <c r="F46" s="136"/>
      <c r="G46" s="136"/>
      <c r="H46" s="136">
        <f>'実質公債費比率（分子）の構造'!M$48</f>
        <v>77</v>
      </c>
      <c r="I46" s="136"/>
      <c r="J46" s="136"/>
      <c r="K46" s="136">
        <f>'実質公債費比率（分子）の構造'!N$48</f>
        <v>83</v>
      </c>
      <c r="L46" s="136"/>
      <c r="M46" s="136"/>
      <c r="N46" s="136">
        <f>'実質公債費比率（分子）の構造'!O$48</f>
        <v>76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588</v>
      </c>
      <c r="C49" s="136"/>
      <c r="D49" s="136"/>
      <c r="E49" s="136">
        <f>'実質公債費比率（分子）の構造'!L$45</f>
        <v>597</v>
      </c>
      <c r="F49" s="136"/>
      <c r="G49" s="136"/>
      <c r="H49" s="136">
        <f>'実質公債費比率（分子）の構造'!M$45</f>
        <v>516</v>
      </c>
      <c r="I49" s="136"/>
      <c r="J49" s="136"/>
      <c r="K49" s="136">
        <f>'実質公債費比率（分子）の構造'!N$45</f>
        <v>516</v>
      </c>
      <c r="L49" s="136"/>
      <c r="M49" s="136"/>
      <c r="N49" s="136">
        <f>'実質公債費比率（分子）の構造'!O$45</f>
        <v>382</v>
      </c>
      <c r="O49" s="136"/>
      <c r="P49" s="136"/>
    </row>
    <row r="50" spans="1:16" x14ac:dyDescent="0.15">
      <c r="A50" s="136" t="s">
        <v>59</v>
      </c>
      <c r="B50" s="136" t="e">
        <f>NA()</f>
        <v>#N/A</v>
      </c>
      <c r="C50" s="136">
        <f>IF(ISNUMBER('実質公債費比率（分子）の構造'!K$53),'実質公債費比率（分子）の構造'!K$53,NA())</f>
        <v>181</v>
      </c>
      <c r="D50" s="136" t="e">
        <f>NA()</f>
        <v>#N/A</v>
      </c>
      <c r="E50" s="136" t="e">
        <f>NA()</f>
        <v>#N/A</v>
      </c>
      <c r="F50" s="136">
        <f>IF(ISNUMBER('実質公債費比率（分子）の構造'!L$53),'実質公債費比率（分子）の構造'!L$53,NA())</f>
        <v>195</v>
      </c>
      <c r="G50" s="136" t="e">
        <f>NA()</f>
        <v>#N/A</v>
      </c>
      <c r="H50" s="136" t="e">
        <f>NA()</f>
        <v>#N/A</v>
      </c>
      <c r="I50" s="136">
        <f>IF(ISNUMBER('実質公債費比率（分子）の構造'!M$53),'実質公債費比率（分子）の構造'!M$53,NA())</f>
        <v>170</v>
      </c>
      <c r="J50" s="136" t="e">
        <f>NA()</f>
        <v>#N/A</v>
      </c>
      <c r="K50" s="136" t="e">
        <f>NA()</f>
        <v>#N/A</v>
      </c>
      <c r="L50" s="136">
        <f>IF(ISNUMBER('実質公債費比率（分子）の構造'!N$53),'実質公債費比率（分子）の構造'!N$53,NA())</f>
        <v>179</v>
      </c>
      <c r="M50" s="136" t="e">
        <f>NA()</f>
        <v>#N/A</v>
      </c>
      <c r="N50" s="136" t="e">
        <f>NA()</f>
        <v>#N/A</v>
      </c>
      <c r="O50" s="136">
        <f>IF(ISNUMBER('実質公債費比率（分子）の構造'!O$53),'実質公債費比率（分子）の構造'!O$53,NA())</f>
        <v>123</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3046</v>
      </c>
      <c r="E56" s="135"/>
      <c r="F56" s="135"/>
      <c r="G56" s="135">
        <f>'将来負担比率（分子）の構造'!J$51</f>
        <v>2926</v>
      </c>
      <c r="H56" s="135"/>
      <c r="I56" s="135"/>
      <c r="J56" s="135">
        <f>'将来負担比率（分子）の構造'!K$51</f>
        <v>2999</v>
      </c>
      <c r="K56" s="135"/>
      <c r="L56" s="135"/>
      <c r="M56" s="135">
        <f>'将来負担比率（分子）の構造'!L$51</f>
        <v>3067</v>
      </c>
      <c r="N56" s="135"/>
      <c r="O56" s="135"/>
      <c r="P56" s="135">
        <f>'将来負担比率（分子）の構造'!M$51</f>
        <v>3239</v>
      </c>
    </row>
    <row r="57" spans="1:16" x14ac:dyDescent="0.15">
      <c r="A57" s="135" t="s">
        <v>35</v>
      </c>
      <c r="B57" s="135"/>
      <c r="C57" s="135"/>
      <c r="D57" s="135">
        <f>'将来負担比率（分子）の構造'!I$50</f>
        <v>472</v>
      </c>
      <c r="E57" s="135"/>
      <c r="F57" s="135"/>
      <c r="G57" s="135">
        <f>'将来負担比率（分子）の構造'!J$50</f>
        <v>505</v>
      </c>
      <c r="H57" s="135"/>
      <c r="I57" s="135"/>
      <c r="J57" s="135">
        <f>'将来負担比率（分子）の構造'!K$50</f>
        <v>626</v>
      </c>
      <c r="K57" s="135"/>
      <c r="L57" s="135"/>
      <c r="M57" s="135">
        <f>'将来負担比率（分子）の構造'!L$50</f>
        <v>624</v>
      </c>
      <c r="N57" s="135"/>
      <c r="O57" s="135"/>
      <c r="P57" s="135">
        <f>'将来負担比率（分子）の構造'!M$50</f>
        <v>644</v>
      </c>
    </row>
    <row r="58" spans="1:16" x14ac:dyDescent="0.15">
      <c r="A58" s="135" t="s">
        <v>34</v>
      </c>
      <c r="B58" s="135"/>
      <c r="C58" s="135"/>
      <c r="D58" s="135">
        <f>'将来負担比率（分子）の構造'!I$49</f>
        <v>3758</v>
      </c>
      <c r="E58" s="135"/>
      <c r="F58" s="135"/>
      <c r="G58" s="135">
        <f>'将来負担比率（分子）の構造'!J$49</f>
        <v>3815</v>
      </c>
      <c r="H58" s="135"/>
      <c r="I58" s="135"/>
      <c r="J58" s="135">
        <f>'将来負担比率（分子）の構造'!K$49</f>
        <v>3808</v>
      </c>
      <c r="K58" s="135"/>
      <c r="L58" s="135"/>
      <c r="M58" s="135">
        <f>'将来負担比率（分子）の構造'!L$49</f>
        <v>3848</v>
      </c>
      <c r="N58" s="135"/>
      <c r="O58" s="135"/>
      <c r="P58" s="135">
        <f>'将来負担比率（分子）の構造'!M$49</f>
        <v>3906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v>
      </c>
      <c r="C61" s="135"/>
      <c r="D61" s="135"/>
      <c r="E61" s="135">
        <f>'将来負担比率（分子）の構造'!J$46</f>
        <v>2</v>
      </c>
      <c r="F61" s="135"/>
      <c r="G61" s="135"/>
      <c r="H61" s="135">
        <f>'将来負担比率（分子）の構造'!K$46</f>
        <v>2</v>
      </c>
      <c r="I61" s="135"/>
      <c r="J61" s="135"/>
      <c r="K61" s="135">
        <f>'将来負担比率（分子）の構造'!L$46</f>
        <v>2</v>
      </c>
      <c r="L61" s="135"/>
      <c r="M61" s="135"/>
      <c r="N61" s="135">
        <f>'将来負担比率（分子）の構造'!M$46</f>
        <v>2</v>
      </c>
      <c r="O61" s="135"/>
      <c r="P61" s="135"/>
    </row>
    <row r="62" spans="1:16" x14ac:dyDescent="0.15">
      <c r="A62" s="135" t="s">
        <v>29</v>
      </c>
      <c r="B62" s="135">
        <f>'将来負担比率（分子）の構造'!I$45</f>
        <v>407</v>
      </c>
      <c r="C62" s="135"/>
      <c r="D62" s="135"/>
      <c r="E62" s="135">
        <f>'将来負担比率（分子）の構造'!J$45</f>
        <v>431</v>
      </c>
      <c r="F62" s="135"/>
      <c r="G62" s="135"/>
      <c r="H62" s="135">
        <f>'将来負担比率（分子）の構造'!K$45</f>
        <v>363</v>
      </c>
      <c r="I62" s="135"/>
      <c r="J62" s="135"/>
      <c r="K62" s="135">
        <f>'将来負担比率（分子）の構造'!L$45</f>
        <v>429</v>
      </c>
      <c r="L62" s="135"/>
      <c r="M62" s="135"/>
      <c r="N62" s="135">
        <f>'将来負担比率（分子）の構造'!M$45</f>
        <v>313</v>
      </c>
      <c r="O62" s="135"/>
      <c r="P62" s="135"/>
    </row>
    <row r="63" spans="1:16" x14ac:dyDescent="0.15">
      <c r="A63" s="135" t="s">
        <v>28</v>
      </c>
      <c r="B63" s="135" t="str">
        <f>'将来負担比率（分子）の構造'!I$44</f>
        <v>-</v>
      </c>
      <c r="C63" s="135"/>
      <c r="D63" s="135"/>
      <c r="E63" s="135">
        <f>'将来負担比率（分子）の構造'!J$44</f>
        <v>1</v>
      </c>
      <c r="F63" s="135"/>
      <c r="G63" s="135"/>
      <c r="H63" s="135">
        <f>'将来負担比率（分子）の構造'!K$44</f>
        <v>10</v>
      </c>
      <c r="I63" s="135"/>
      <c r="J63" s="135"/>
      <c r="K63" s="135">
        <f>'将来負担比率（分子）の構造'!L$44</f>
        <v>24</v>
      </c>
      <c r="L63" s="135"/>
      <c r="M63" s="135"/>
      <c r="N63" s="135">
        <f>'将来負担比率（分子）の構造'!M$44</f>
        <v>26</v>
      </c>
      <c r="O63" s="135"/>
      <c r="P63" s="135"/>
    </row>
    <row r="64" spans="1:16" x14ac:dyDescent="0.15">
      <c r="A64" s="135" t="s">
        <v>27</v>
      </c>
      <c r="B64" s="135">
        <f>'将来負担比率（分子）の構造'!I$43</f>
        <v>767</v>
      </c>
      <c r="C64" s="135"/>
      <c r="D64" s="135"/>
      <c r="E64" s="135">
        <f>'将来負担比率（分子）の構造'!J$43</f>
        <v>839</v>
      </c>
      <c r="F64" s="135"/>
      <c r="G64" s="135"/>
      <c r="H64" s="135">
        <f>'将来負担比率（分子）の構造'!K$43</f>
        <v>816</v>
      </c>
      <c r="I64" s="135"/>
      <c r="J64" s="135"/>
      <c r="K64" s="135">
        <f>'将来負担比率（分子）の構造'!L$43</f>
        <v>788</v>
      </c>
      <c r="L64" s="135"/>
      <c r="M64" s="135"/>
      <c r="N64" s="135">
        <f>'将来負担比率（分子）の構造'!M$43</f>
        <v>784</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3745</v>
      </c>
      <c r="C66" s="135"/>
      <c r="D66" s="135"/>
      <c r="E66" s="135">
        <f>'将来負担比率（分子）の構造'!J$41</f>
        <v>3614</v>
      </c>
      <c r="F66" s="135"/>
      <c r="G66" s="135"/>
      <c r="H66" s="135">
        <f>'将来負担比率（分子）の構造'!K$41</f>
        <v>3857</v>
      </c>
      <c r="I66" s="135"/>
      <c r="J66" s="135"/>
      <c r="K66" s="135">
        <f>'将来負担比率（分子）の構造'!L$41</f>
        <v>3911</v>
      </c>
      <c r="L66" s="135"/>
      <c r="M66" s="135"/>
      <c r="N66" s="135">
        <f>'将来負担比率（分子）の構造'!M$41</f>
        <v>4219</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1" t="s">
        <v>207</v>
      </c>
      <c r="C5" s="672"/>
      <c r="D5" s="672"/>
      <c r="E5" s="672"/>
      <c r="F5" s="672"/>
      <c r="G5" s="672"/>
      <c r="H5" s="672"/>
      <c r="I5" s="672"/>
      <c r="J5" s="672"/>
      <c r="K5" s="672"/>
      <c r="L5" s="672"/>
      <c r="M5" s="672"/>
      <c r="N5" s="672"/>
      <c r="O5" s="672"/>
      <c r="P5" s="672"/>
      <c r="Q5" s="673"/>
      <c r="R5" s="636">
        <v>91914</v>
      </c>
      <c r="S5" s="637"/>
      <c r="T5" s="637"/>
      <c r="U5" s="637"/>
      <c r="V5" s="637"/>
      <c r="W5" s="637"/>
      <c r="X5" s="637"/>
      <c r="Y5" s="684"/>
      <c r="Z5" s="697">
        <v>3.2</v>
      </c>
      <c r="AA5" s="697"/>
      <c r="AB5" s="697"/>
      <c r="AC5" s="697"/>
      <c r="AD5" s="698">
        <v>91914</v>
      </c>
      <c r="AE5" s="698"/>
      <c r="AF5" s="698"/>
      <c r="AG5" s="698"/>
      <c r="AH5" s="698"/>
      <c r="AI5" s="698"/>
      <c r="AJ5" s="698"/>
      <c r="AK5" s="698"/>
      <c r="AL5" s="685">
        <v>5.9</v>
      </c>
      <c r="AM5" s="654"/>
      <c r="AN5" s="654"/>
      <c r="AO5" s="686"/>
      <c r="AP5" s="671" t="s">
        <v>208</v>
      </c>
      <c r="AQ5" s="672"/>
      <c r="AR5" s="672"/>
      <c r="AS5" s="672"/>
      <c r="AT5" s="672"/>
      <c r="AU5" s="672"/>
      <c r="AV5" s="672"/>
      <c r="AW5" s="672"/>
      <c r="AX5" s="672"/>
      <c r="AY5" s="672"/>
      <c r="AZ5" s="672"/>
      <c r="BA5" s="672"/>
      <c r="BB5" s="672"/>
      <c r="BC5" s="672"/>
      <c r="BD5" s="672"/>
      <c r="BE5" s="672"/>
      <c r="BF5" s="673"/>
      <c r="BG5" s="586">
        <v>91914</v>
      </c>
      <c r="BH5" s="587"/>
      <c r="BI5" s="587"/>
      <c r="BJ5" s="587"/>
      <c r="BK5" s="587"/>
      <c r="BL5" s="587"/>
      <c r="BM5" s="587"/>
      <c r="BN5" s="588"/>
      <c r="BO5" s="639">
        <v>100</v>
      </c>
      <c r="BP5" s="639"/>
      <c r="BQ5" s="639"/>
      <c r="BR5" s="639"/>
      <c r="BS5" s="640">
        <v>640</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x14ac:dyDescent="0.15">
      <c r="B6" s="583" t="s">
        <v>212</v>
      </c>
      <c r="C6" s="584"/>
      <c r="D6" s="584"/>
      <c r="E6" s="584"/>
      <c r="F6" s="584"/>
      <c r="G6" s="584"/>
      <c r="H6" s="584"/>
      <c r="I6" s="584"/>
      <c r="J6" s="584"/>
      <c r="K6" s="584"/>
      <c r="L6" s="584"/>
      <c r="M6" s="584"/>
      <c r="N6" s="584"/>
      <c r="O6" s="584"/>
      <c r="P6" s="584"/>
      <c r="Q6" s="585"/>
      <c r="R6" s="586">
        <v>27873</v>
      </c>
      <c r="S6" s="587"/>
      <c r="T6" s="587"/>
      <c r="U6" s="587"/>
      <c r="V6" s="587"/>
      <c r="W6" s="587"/>
      <c r="X6" s="587"/>
      <c r="Y6" s="588"/>
      <c r="Z6" s="639">
        <v>1</v>
      </c>
      <c r="AA6" s="639"/>
      <c r="AB6" s="639"/>
      <c r="AC6" s="639"/>
      <c r="AD6" s="640">
        <v>27873</v>
      </c>
      <c r="AE6" s="640"/>
      <c r="AF6" s="640"/>
      <c r="AG6" s="640"/>
      <c r="AH6" s="640"/>
      <c r="AI6" s="640"/>
      <c r="AJ6" s="640"/>
      <c r="AK6" s="640"/>
      <c r="AL6" s="609">
        <v>1.8</v>
      </c>
      <c r="AM6" s="641"/>
      <c r="AN6" s="641"/>
      <c r="AO6" s="642"/>
      <c r="AP6" s="583" t="s">
        <v>213</v>
      </c>
      <c r="AQ6" s="584"/>
      <c r="AR6" s="584"/>
      <c r="AS6" s="584"/>
      <c r="AT6" s="584"/>
      <c r="AU6" s="584"/>
      <c r="AV6" s="584"/>
      <c r="AW6" s="584"/>
      <c r="AX6" s="584"/>
      <c r="AY6" s="584"/>
      <c r="AZ6" s="584"/>
      <c r="BA6" s="584"/>
      <c r="BB6" s="584"/>
      <c r="BC6" s="584"/>
      <c r="BD6" s="584"/>
      <c r="BE6" s="584"/>
      <c r="BF6" s="585"/>
      <c r="BG6" s="586">
        <v>91914</v>
      </c>
      <c r="BH6" s="587"/>
      <c r="BI6" s="587"/>
      <c r="BJ6" s="587"/>
      <c r="BK6" s="587"/>
      <c r="BL6" s="587"/>
      <c r="BM6" s="587"/>
      <c r="BN6" s="588"/>
      <c r="BO6" s="639">
        <v>100</v>
      </c>
      <c r="BP6" s="639"/>
      <c r="BQ6" s="639"/>
      <c r="BR6" s="639"/>
      <c r="BS6" s="640">
        <v>640</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42791</v>
      </c>
      <c r="CS6" s="587"/>
      <c r="CT6" s="587"/>
      <c r="CU6" s="587"/>
      <c r="CV6" s="587"/>
      <c r="CW6" s="587"/>
      <c r="CX6" s="587"/>
      <c r="CY6" s="588"/>
      <c r="CZ6" s="639">
        <v>1.5</v>
      </c>
      <c r="DA6" s="639"/>
      <c r="DB6" s="639"/>
      <c r="DC6" s="639"/>
      <c r="DD6" s="592" t="s">
        <v>215</v>
      </c>
      <c r="DE6" s="587"/>
      <c r="DF6" s="587"/>
      <c r="DG6" s="587"/>
      <c r="DH6" s="587"/>
      <c r="DI6" s="587"/>
      <c r="DJ6" s="587"/>
      <c r="DK6" s="587"/>
      <c r="DL6" s="587"/>
      <c r="DM6" s="587"/>
      <c r="DN6" s="587"/>
      <c r="DO6" s="587"/>
      <c r="DP6" s="588"/>
      <c r="DQ6" s="592">
        <v>42791</v>
      </c>
      <c r="DR6" s="587"/>
      <c r="DS6" s="587"/>
      <c r="DT6" s="587"/>
      <c r="DU6" s="587"/>
      <c r="DV6" s="587"/>
      <c r="DW6" s="587"/>
      <c r="DX6" s="587"/>
      <c r="DY6" s="587"/>
      <c r="DZ6" s="587"/>
      <c r="EA6" s="587"/>
      <c r="EB6" s="587"/>
      <c r="EC6" s="622"/>
    </row>
    <row r="7" spans="2:143" ht="11.25" customHeight="1" x14ac:dyDescent="0.15">
      <c r="B7" s="583" t="s">
        <v>216</v>
      </c>
      <c r="C7" s="584"/>
      <c r="D7" s="584"/>
      <c r="E7" s="584"/>
      <c r="F7" s="584"/>
      <c r="G7" s="584"/>
      <c r="H7" s="584"/>
      <c r="I7" s="584"/>
      <c r="J7" s="584"/>
      <c r="K7" s="584"/>
      <c r="L7" s="584"/>
      <c r="M7" s="584"/>
      <c r="N7" s="584"/>
      <c r="O7" s="584"/>
      <c r="P7" s="584"/>
      <c r="Q7" s="585"/>
      <c r="R7" s="586">
        <v>292</v>
      </c>
      <c r="S7" s="587"/>
      <c r="T7" s="587"/>
      <c r="U7" s="587"/>
      <c r="V7" s="587"/>
      <c r="W7" s="587"/>
      <c r="X7" s="587"/>
      <c r="Y7" s="588"/>
      <c r="Z7" s="639">
        <v>0</v>
      </c>
      <c r="AA7" s="639"/>
      <c r="AB7" s="639"/>
      <c r="AC7" s="639"/>
      <c r="AD7" s="640">
        <v>292</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47217</v>
      </c>
      <c r="BH7" s="587"/>
      <c r="BI7" s="587"/>
      <c r="BJ7" s="587"/>
      <c r="BK7" s="587"/>
      <c r="BL7" s="587"/>
      <c r="BM7" s="587"/>
      <c r="BN7" s="588"/>
      <c r="BO7" s="639">
        <v>51.4</v>
      </c>
      <c r="BP7" s="639"/>
      <c r="BQ7" s="639"/>
      <c r="BR7" s="639"/>
      <c r="BS7" s="640">
        <v>640</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923331</v>
      </c>
      <c r="CS7" s="587"/>
      <c r="CT7" s="587"/>
      <c r="CU7" s="587"/>
      <c r="CV7" s="587"/>
      <c r="CW7" s="587"/>
      <c r="CX7" s="587"/>
      <c r="CY7" s="588"/>
      <c r="CZ7" s="639">
        <v>33.1</v>
      </c>
      <c r="DA7" s="639"/>
      <c r="DB7" s="639"/>
      <c r="DC7" s="639"/>
      <c r="DD7" s="592">
        <v>332989</v>
      </c>
      <c r="DE7" s="587"/>
      <c r="DF7" s="587"/>
      <c r="DG7" s="587"/>
      <c r="DH7" s="587"/>
      <c r="DI7" s="587"/>
      <c r="DJ7" s="587"/>
      <c r="DK7" s="587"/>
      <c r="DL7" s="587"/>
      <c r="DM7" s="587"/>
      <c r="DN7" s="587"/>
      <c r="DO7" s="587"/>
      <c r="DP7" s="588"/>
      <c r="DQ7" s="592">
        <v>582949</v>
      </c>
      <c r="DR7" s="587"/>
      <c r="DS7" s="587"/>
      <c r="DT7" s="587"/>
      <c r="DU7" s="587"/>
      <c r="DV7" s="587"/>
      <c r="DW7" s="587"/>
      <c r="DX7" s="587"/>
      <c r="DY7" s="587"/>
      <c r="DZ7" s="587"/>
      <c r="EA7" s="587"/>
      <c r="EB7" s="587"/>
      <c r="EC7" s="622"/>
    </row>
    <row r="8" spans="2:143" ht="11.25" customHeight="1" x14ac:dyDescent="0.15">
      <c r="B8" s="583" t="s">
        <v>219</v>
      </c>
      <c r="C8" s="584"/>
      <c r="D8" s="584"/>
      <c r="E8" s="584"/>
      <c r="F8" s="584"/>
      <c r="G8" s="584"/>
      <c r="H8" s="584"/>
      <c r="I8" s="584"/>
      <c r="J8" s="584"/>
      <c r="K8" s="584"/>
      <c r="L8" s="584"/>
      <c r="M8" s="584"/>
      <c r="N8" s="584"/>
      <c r="O8" s="584"/>
      <c r="P8" s="584"/>
      <c r="Q8" s="585"/>
      <c r="R8" s="586">
        <v>256</v>
      </c>
      <c r="S8" s="587"/>
      <c r="T8" s="587"/>
      <c r="U8" s="587"/>
      <c r="V8" s="587"/>
      <c r="W8" s="587"/>
      <c r="X8" s="587"/>
      <c r="Y8" s="588"/>
      <c r="Z8" s="639">
        <v>0</v>
      </c>
      <c r="AA8" s="639"/>
      <c r="AB8" s="639"/>
      <c r="AC8" s="639"/>
      <c r="AD8" s="640">
        <v>256</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1434</v>
      </c>
      <c r="BH8" s="587"/>
      <c r="BI8" s="587"/>
      <c r="BJ8" s="587"/>
      <c r="BK8" s="587"/>
      <c r="BL8" s="587"/>
      <c r="BM8" s="587"/>
      <c r="BN8" s="588"/>
      <c r="BO8" s="639">
        <v>1.6</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226863</v>
      </c>
      <c r="CS8" s="587"/>
      <c r="CT8" s="587"/>
      <c r="CU8" s="587"/>
      <c r="CV8" s="587"/>
      <c r="CW8" s="587"/>
      <c r="CX8" s="587"/>
      <c r="CY8" s="588"/>
      <c r="CZ8" s="639">
        <v>8.1</v>
      </c>
      <c r="DA8" s="639"/>
      <c r="DB8" s="639"/>
      <c r="DC8" s="639"/>
      <c r="DD8" s="592">
        <v>10109</v>
      </c>
      <c r="DE8" s="587"/>
      <c r="DF8" s="587"/>
      <c r="DG8" s="587"/>
      <c r="DH8" s="587"/>
      <c r="DI8" s="587"/>
      <c r="DJ8" s="587"/>
      <c r="DK8" s="587"/>
      <c r="DL8" s="587"/>
      <c r="DM8" s="587"/>
      <c r="DN8" s="587"/>
      <c r="DO8" s="587"/>
      <c r="DP8" s="588"/>
      <c r="DQ8" s="592">
        <v>159066</v>
      </c>
      <c r="DR8" s="587"/>
      <c r="DS8" s="587"/>
      <c r="DT8" s="587"/>
      <c r="DU8" s="587"/>
      <c r="DV8" s="587"/>
      <c r="DW8" s="587"/>
      <c r="DX8" s="587"/>
      <c r="DY8" s="587"/>
      <c r="DZ8" s="587"/>
      <c r="EA8" s="587"/>
      <c r="EB8" s="587"/>
      <c r="EC8" s="622"/>
    </row>
    <row r="9" spans="2:143" ht="11.25" customHeight="1" x14ac:dyDescent="0.15">
      <c r="B9" s="583" t="s">
        <v>222</v>
      </c>
      <c r="C9" s="584"/>
      <c r="D9" s="584"/>
      <c r="E9" s="584"/>
      <c r="F9" s="584"/>
      <c r="G9" s="584"/>
      <c r="H9" s="584"/>
      <c r="I9" s="584"/>
      <c r="J9" s="584"/>
      <c r="K9" s="584"/>
      <c r="L9" s="584"/>
      <c r="M9" s="584"/>
      <c r="N9" s="584"/>
      <c r="O9" s="584"/>
      <c r="P9" s="584"/>
      <c r="Q9" s="585"/>
      <c r="R9" s="586">
        <v>353</v>
      </c>
      <c r="S9" s="587"/>
      <c r="T9" s="587"/>
      <c r="U9" s="587"/>
      <c r="V9" s="587"/>
      <c r="W9" s="587"/>
      <c r="X9" s="587"/>
      <c r="Y9" s="588"/>
      <c r="Z9" s="639">
        <v>0</v>
      </c>
      <c r="AA9" s="639"/>
      <c r="AB9" s="639"/>
      <c r="AC9" s="639"/>
      <c r="AD9" s="640">
        <v>353</v>
      </c>
      <c r="AE9" s="640"/>
      <c r="AF9" s="640"/>
      <c r="AG9" s="640"/>
      <c r="AH9" s="640"/>
      <c r="AI9" s="640"/>
      <c r="AJ9" s="640"/>
      <c r="AK9" s="640"/>
      <c r="AL9" s="609">
        <v>0</v>
      </c>
      <c r="AM9" s="641"/>
      <c r="AN9" s="641"/>
      <c r="AO9" s="642"/>
      <c r="AP9" s="583" t="s">
        <v>223</v>
      </c>
      <c r="AQ9" s="584"/>
      <c r="AR9" s="584"/>
      <c r="AS9" s="584"/>
      <c r="AT9" s="584"/>
      <c r="AU9" s="584"/>
      <c r="AV9" s="584"/>
      <c r="AW9" s="584"/>
      <c r="AX9" s="584"/>
      <c r="AY9" s="584"/>
      <c r="AZ9" s="584"/>
      <c r="BA9" s="584"/>
      <c r="BB9" s="584"/>
      <c r="BC9" s="584"/>
      <c r="BD9" s="584"/>
      <c r="BE9" s="584"/>
      <c r="BF9" s="585"/>
      <c r="BG9" s="586">
        <v>41383</v>
      </c>
      <c r="BH9" s="587"/>
      <c r="BI9" s="587"/>
      <c r="BJ9" s="587"/>
      <c r="BK9" s="587"/>
      <c r="BL9" s="587"/>
      <c r="BM9" s="587"/>
      <c r="BN9" s="588"/>
      <c r="BO9" s="639">
        <v>45</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201099</v>
      </c>
      <c r="CS9" s="587"/>
      <c r="CT9" s="587"/>
      <c r="CU9" s="587"/>
      <c r="CV9" s="587"/>
      <c r="CW9" s="587"/>
      <c r="CX9" s="587"/>
      <c r="CY9" s="588"/>
      <c r="CZ9" s="639">
        <v>7.2</v>
      </c>
      <c r="DA9" s="639"/>
      <c r="DB9" s="639"/>
      <c r="DC9" s="639"/>
      <c r="DD9" s="592">
        <v>8669</v>
      </c>
      <c r="DE9" s="587"/>
      <c r="DF9" s="587"/>
      <c r="DG9" s="587"/>
      <c r="DH9" s="587"/>
      <c r="DI9" s="587"/>
      <c r="DJ9" s="587"/>
      <c r="DK9" s="587"/>
      <c r="DL9" s="587"/>
      <c r="DM9" s="587"/>
      <c r="DN9" s="587"/>
      <c r="DO9" s="587"/>
      <c r="DP9" s="588"/>
      <c r="DQ9" s="592">
        <v>140648</v>
      </c>
      <c r="DR9" s="587"/>
      <c r="DS9" s="587"/>
      <c r="DT9" s="587"/>
      <c r="DU9" s="587"/>
      <c r="DV9" s="587"/>
      <c r="DW9" s="587"/>
      <c r="DX9" s="587"/>
      <c r="DY9" s="587"/>
      <c r="DZ9" s="587"/>
      <c r="EA9" s="587"/>
      <c r="EB9" s="587"/>
      <c r="EC9" s="622"/>
    </row>
    <row r="10" spans="2:143" ht="11.25" customHeight="1" x14ac:dyDescent="0.15">
      <c r="B10" s="583" t="s">
        <v>225</v>
      </c>
      <c r="C10" s="584"/>
      <c r="D10" s="584"/>
      <c r="E10" s="584"/>
      <c r="F10" s="584"/>
      <c r="G10" s="584"/>
      <c r="H10" s="584"/>
      <c r="I10" s="584"/>
      <c r="J10" s="584"/>
      <c r="K10" s="584"/>
      <c r="L10" s="584"/>
      <c r="M10" s="584"/>
      <c r="N10" s="584"/>
      <c r="O10" s="584"/>
      <c r="P10" s="584"/>
      <c r="Q10" s="585"/>
      <c r="R10" s="586">
        <v>11240</v>
      </c>
      <c r="S10" s="587"/>
      <c r="T10" s="587"/>
      <c r="U10" s="587"/>
      <c r="V10" s="587"/>
      <c r="W10" s="587"/>
      <c r="X10" s="587"/>
      <c r="Y10" s="588"/>
      <c r="Z10" s="639">
        <v>0.4</v>
      </c>
      <c r="AA10" s="639"/>
      <c r="AB10" s="639"/>
      <c r="AC10" s="639"/>
      <c r="AD10" s="640">
        <v>11240</v>
      </c>
      <c r="AE10" s="640"/>
      <c r="AF10" s="640"/>
      <c r="AG10" s="640"/>
      <c r="AH10" s="640"/>
      <c r="AI10" s="640"/>
      <c r="AJ10" s="640"/>
      <c r="AK10" s="640"/>
      <c r="AL10" s="609">
        <v>0.7</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2970</v>
      </c>
      <c r="BH10" s="587"/>
      <c r="BI10" s="587"/>
      <c r="BJ10" s="587"/>
      <c r="BK10" s="587"/>
      <c r="BL10" s="587"/>
      <c r="BM10" s="587"/>
      <c r="BN10" s="588"/>
      <c r="BO10" s="639">
        <v>3.2</v>
      </c>
      <c r="BP10" s="639"/>
      <c r="BQ10" s="639"/>
      <c r="BR10" s="639"/>
      <c r="BS10" s="592">
        <v>495</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t="s">
        <v>112</v>
      </c>
      <c r="CS10" s="587"/>
      <c r="CT10" s="587"/>
      <c r="CU10" s="587"/>
      <c r="CV10" s="587"/>
      <c r="CW10" s="587"/>
      <c r="CX10" s="587"/>
      <c r="CY10" s="588"/>
      <c r="CZ10" s="639" t="s">
        <v>112</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x14ac:dyDescent="0.15">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1430</v>
      </c>
      <c r="BH11" s="587"/>
      <c r="BI11" s="587"/>
      <c r="BJ11" s="587"/>
      <c r="BK11" s="587"/>
      <c r="BL11" s="587"/>
      <c r="BM11" s="587"/>
      <c r="BN11" s="588"/>
      <c r="BO11" s="639">
        <v>1.6</v>
      </c>
      <c r="BP11" s="639"/>
      <c r="BQ11" s="639"/>
      <c r="BR11" s="639"/>
      <c r="BS11" s="592">
        <v>145</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334332</v>
      </c>
      <c r="CS11" s="587"/>
      <c r="CT11" s="587"/>
      <c r="CU11" s="587"/>
      <c r="CV11" s="587"/>
      <c r="CW11" s="587"/>
      <c r="CX11" s="587"/>
      <c r="CY11" s="588"/>
      <c r="CZ11" s="639">
        <v>12</v>
      </c>
      <c r="DA11" s="639"/>
      <c r="DB11" s="639"/>
      <c r="DC11" s="639"/>
      <c r="DD11" s="592">
        <v>218898</v>
      </c>
      <c r="DE11" s="587"/>
      <c r="DF11" s="587"/>
      <c r="DG11" s="587"/>
      <c r="DH11" s="587"/>
      <c r="DI11" s="587"/>
      <c r="DJ11" s="587"/>
      <c r="DK11" s="587"/>
      <c r="DL11" s="587"/>
      <c r="DM11" s="587"/>
      <c r="DN11" s="587"/>
      <c r="DO11" s="587"/>
      <c r="DP11" s="588"/>
      <c r="DQ11" s="592">
        <v>106295</v>
      </c>
      <c r="DR11" s="587"/>
      <c r="DS11" s="587"/>
      <c r="DT11" s="587"/>
      <c r="DU11" s="587"/>
      <c r="DV11" s="587"/>
      <c r="DW11" s="587"/>
      <c r="DX11" s="587"/>
      <c r="DY11" s="587"/>
      <c r="DZ11" s="587"/>
      <c r="EA11" s="587"/>
      <c r="EB11" s="587"/>
      <c r="EC11" s="622"/>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35278</v>
      </c>
      <c r="BH12" s="587"/>
      <c r="BI12" s="587"/>
      <c r="BJ12" s="587"/>
      <c r="BK12" s="587"/>
      <c r="BL12" s="587"/>
      <c r="BM12" s="587"/>
      <c r="BN12" s="588"/>
      <c r="BO12" s="639">
        <v>38.4</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61004</v>
      </c>
      <c r="CS12" s="587"/>
      <c r="CT12" s="587"/>
      <c r="CU12" s="587"/>
      <c r="CV12" s="587"/>
      <c r="CW12" s="587"/>
      <c r="CX12" s="587"/>
      <c r="CY12" s="588"/>
      <c r="CZ12" s="639">
        <v>2.2000000000000002</v>
      </c>
      <c r="DA12" s="639"/>
      <c r="DB12" s="639"/>
      <c r="DC12" s="639"/>
      <c r="DD12" s="592">
        <v>4242</v>
      </c>
      <c r="DE12" s="587"/>
      <c r="DF12" s="587"/>
      <c r="DG12" s="587"/>
      <c r="DH12" s="587"/>
      <c r="DI12" s="587"/>
      <c r="DJ12" s="587"/>
      <c r="DK12" s="587"/>
      <c r="DL12" s="587"/>
      <c r="DM12" s="587"/>
      <c r="DN12" s="587"/>
      <c r="DO12" s="587"/>
      <c r="DP12" s="588"/>
      <c r="DQ12" s="592">
        <v>31156</v>
      </c>
      <c r="DR12" s="587"/>
      <c r="DS12" s="587"/>
      <c r="DT12" s="587"/>
      <c r="DU12" s="587"/>
      <c r="DV12" s="587"/>
      <c r="DW12" s="587"/>
      <c r="DX12" s="587"/>
      <c r="DY12" s="587"/>
      <c r="DZ12" s="587"/>
      <c r="EA12" s="587"/>
      <c r="EB12" s="587"/>
      <c r="EC12" s="622"/>
    </row>
    <row r="13" spans="2:143" ht="11.25" customHeight="1" x14ac:dyDescent="0.15">
      <c r="B13" s="583" t="s">
        <v>234</v>
      </c>
      <c r="C13" s="584"/>
      <c r="D13" s="584"/>
      <c r="E13" s="584"/>
      <c r="F13" s="584"/>
      <c r="G13" s="584"/>
      <c r="H13" s="584"/>
      <c r="I13" s="584"/>
      <c r="J13" s="584"/>
      <c r="K13" s="584"/>
      <c r="L13" s="584"/>
      <c r="M13" s="584"/>
      <c r="N13" s="584"/>
      <c r="O13" s="584"/>
      <c r="P13" s="584"/>
      <c r="Q13" s="585"/>
      <c r="R13" s="586">
        <v>7236</v>
      </c>
      <c r="S13" s="587"/>
      <c r="T13" s="587"/>
      <c r="U13" s="587"/>
      <c r="V13" s="587"/>
      <c r="W13" s="587"/>
      <c r="X13" s="587"/>
      <c r="Y13" s="588"/>
      <c r="Z13" s="639">
        <v>0.3</v>
      </c>
      <c r="AA13" s="639"/>
      <c r="AB13" s="639"/>
      <c r="AC13" s="639"/>
      <c r="AD13" s="640">
        <v>7236</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35277</v>
      </c>
      <c r="BH13" s="587"/>
      <c r="BI13" s="587"/>
      <c r="BJ13" s="587"/>
      <c r="BK13" s="587"/>
      <c r="BL13" s="587"/>
      <c r="BM13" s="587"/>
      <c r="BN13" s="588"/>
      <c r="BO13" s="639">
        <v>38.4</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281754</v>
      </c>
      <c r="CS13" s="587"/>
      <c r="CT13" s="587"/>
      <c r="CU13" s="587"/>
      <c r="CV13" s="587"/>
      <c r="CW13" s="587"/>
      <c r="CX13" s="587"/>
      <c r="CY13" s="588"/>
      <c r="CZ13" s="639">
        <v>10.1</v>
      </c>
      <c r="DA13" s="639"/>
      <c r="DB13" s="639"/>
      <c r="DC13" s="639"/>
      <c r="DD13" s="592">
        <v>172339</v>
      </c>
      <c r="DE13" s="587"/>
      <c r="DF13" s="587"/>
      <c r="DG13" s="587"/>
      <c r="DH13" s="587"/>
      <c r="DI13" s="587"/>
      <c r="DJ13" s="587"/>
      <c r="DK13" s="587"/>
      <c r="DL13" s="587"/>
      <c r="DM13" s="587"/>
      <c r="DN13" s="587"/>
      <c r="DO13" s="587"/>
      <c r="DP13" s="588"/>
      <c r="DQ13" s="592">
        <v>107875</v>
      </c>
      <c r="DR13" s="587"/>
      <c r="DS13" s="587"/>
      <c r="DT13" s="587"/>
      <c r="DU13" s="587"/>
      <c r="DV13" s="587"/>
      <c r="DW13" s="587"/>
      <c r="DX13" s="587"/>
      <c r="DY13" s="587"/>
      <c r="DZ13" s="587"/>
      <c r="EA13" s="587"/>
      <c r="EB13" s="587"/>
      <c r="EC13" s="622"/>
    </row>
    <row r="14" spans="2:143" ht="11.25" customHeight="1" x14ac:dyDescent="0.15">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1562</v>
      </c>
      <c r="BH14" s="587"/>
      <c r="BI14" s="587"/>
      <c r="BJ14" s="587"/>
      <c r="BK14" s="587"/>
      <c r="BL14" s="587"/>
      <c r="BM14" s="587"/>
      <c r="BN14" s="588"/>
      <c r="BO14" s="639">
        <v>1.7</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159615</v>
      </c>
      <c r="CS14" s="587"/>
      <c r="CT14" s="587"/>
      <c r="CU14" s="587"/>
      <c r="CV14" s="587"/>
      <c r="CW14" s="587"/>
      <c r="CX14" s="587"/>
      <c r="CY14" s="588"/>
      <c r="CZ14" s="639">
        <v>5.7</v>
      </c>
      <c r="DA14" s="639"/>
      <c r="DB14" s="639"/>
      <c r="DC14" s="639"/>
      <c r="DD14" s="592">
        <v>67573</v>
      </c>
      <c r="DE14" s="587"/>
      <c r="DF14" s="587"/>
      <c r="DG14" s="587"/>
      <c r="DH14" s="587"/>
      <c r="DI14" s="587"/>
      <c r="DJ14" s="587"/>
      <c r="DK14" s="587"/>
      <c r="DL14" s="587"/>
      <c r="DM14" s="587"/>
      <c r="DN14" s="587"/>
      <c r="DO14" s="587"/>
      <c r="DP14" s="588"/>
      <c r="DQ14" s="592">
        <v>92119</v>
      </c>
      <c r="DR14" s="587"/>
      <c r="DS14" s="587"/>
      <c r="DT14" s="587"/>
      <c r="DU14" s="587"/>
      <c r="DV14" s="587"/>
      <c r="DW14" s="587"/>
      <c r="DX14" s="587"/>
      <c r="DY14" s="587"/>
      <c r="DZ14" s="587"/>
      <c r="EA14" s="587"/>
      <c r="EB14" s="587"/>
      <c r="EC14" s="622"/>
    </row>
    <row r="15" spans="2:143" ht="11.25" customHeight="1" x14ac:dyDescent="0.15">
      <c r="B15" s="583" t="s">
        <v>240</v>
      </c>
      <c r="C15" s="584"/>
      <c r="D15" s="584"/>
      <c r="E15" s="584"/>
      <c r="F15" s="584"/>
      <c r="G15" s="584"/>
      <c r="H15" s="584"/>
      <c r="I15" s="584"/>
      <c r="J15" s="584"/>
      <c r="K15" s="584"/>
      <c r="L15" s="584"/>
      <c r="M15" s="584"/>
      <c r="N15" s="584"/>
      <c r="O15" s="584"/>
      <c r="P15" s="584"/>
      <c r="Q15" s="585"/>
      <c r="R15" s="586">
        <v>95</v>
      </c>
      <c r="S15" s="587"/>
      <c r="T15" s="587"/>
      <c r="U15" s="587"/>
      <c r="V15" s="587"/>
      <c r="W15" s="587"/>
      <c r="X15" s="587"/>
      <c r="Y15" s="588"/>
      <c r="Z15" s="639">
        <v>0</v>
      </c>
      <c r="AA15" s="639"/>
      <c r="AB15" s="639"/>
      <c r="AC15" s="639"/>
      <c r="AD15" s="640">
        <v>95</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7857</v>
      </c>
      <c r="BH15" s="587"/>
      <c r="BI15" s="587"/>
      <c r="BJ15" s="587"/>
      <c r="BK15" s="587"/>
      <c r="BL15" s="587"/>
      <c r="BM15" s="587"/>
      <c r="BN15" s="588"/>
      <c r="BO15" s="639">
        <v>8.5</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177013</v>
      </c>
      <c r="CS15" s="587"/>
      <c r="CT15" s="587"/>
      <c r="CU15" s="587"/>
      <c r="CV15" s="587"/>
      <c r="CW15" s="587"/>
      <c r="CX15" s="587"/>
      <c r="CY15" s="588"/>
      <c r="CZ15" s="639">
        <v>6.3</v>
      </c>
      <c r="DA15" s="639"/>
      <c r="DB15" s="639"/>
      <c r="DC15" s="639"/>
      <c r="DD15" s="592">
        <v>10153</v>
      </c>
      <c r="DE15" s="587"/>
      <c r="DF15" s="587"/>
      <c r="DG15" s="587"/>
      <c r="DH15" s="587"/>
      <c r="DI15" s="587"/>
      <c r="DJ15" s="587"/>
      <c r="DK15" s="587"/>
      <c r="DL15" s="587"/>
      <c r="DM15" s="587"/>
      <c r="DN15" s="587"/>
      <c r="DO15" s="587"/>
      <c r="DP15" s="588"/>
      <c r="DQ15" s="592">
        <v>139684</v>
      </c>
      <c r="DR15" s="587"/>
      <c r="DS15" s="587"/>
      <c r="DT15" s="587"/>
      <c r="DU15" s="587"/>
      <c r="DV15" s="587"/>
      <c r="DW15" s="587"/>
      <c r="DX15" s="587"/>
      <c r="DY15" s="587"/>
      <c r="DZ15" s="587"/>
      <c r="EA15" s="587"/>
      <c r="EB15" s="587"/>
      <c r="EC15" s="622"/>
    </row>
    <row r="16" spans="2:143" ht="11.25" customHeight="1" x14ac:dyDescent="0.15">
      <c r="B16" s="583" t="s">
        <v>243</v>
      </c>
      <c r="C16" s="584"/>
      <c r="D16" s="584"/>
      <c r="E16" s="584"/>
      <c r="F16" s="584"/>
      <c r="G16" s="584"/>
      <c r="H16" s="584"/>
      <c r="I16" s="584"/>
      <c r="J16" s="584"/>
      <c r="K16" s="584"/>
      <c r="L16" s="584"/>
      <c r="M16" s="584"/>
      <c r="N16" s="584"/>
      <c r="O16" s="584"/>
      <c r="P16" s="584"/>
      <c r="Q16" s="585"/>
      <c r="R16" s="586">
        <v>1523983</v>
      </c>
      <c r="S16" s="587"/>
      <c r="T16" s="587"/>
      <c r="U16" s="587"/>
      <c r="V16" s="587"/>
      <c r="W16" s="587"/>
      <c r="X16" s="587"/>
      <c r="Y16" s="588"/>
      <c r="Z16" s="639">
        <v>53.6</v>
      </c>
      <c r="AA16" s="639"/>
      <c r="AB16" s="639"/>
      <c r="AC16" s="639"/>
      <c r="AD16" s="640">
        <v>1401975</v>
      </c>
      <c r="AE16" s="640"/>
      <c r="AF16" s="640"/>
      <c r="AG16" s="640"/>
      <c r="AH16" s="640"/>
      <c r="AI16" s="640"/>
      <c r="AJ16" s="640"/>
      <c r="AK16" s="640"/>
      <c r="AL16" s="609">
        <v>90.5</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x14ac:dyDescent="0.15">
      <c r="B17" s="583" t="s">
        <v>246</v>
      </c>
      <c r="C17" s="584"/>
      <c r="D17" s="584"/>
      <c r="E17" s="584"/>
      <c r="F17" s="584"/>
      <c r="G17" s="584"/>
      <c r="H17" s="584"/>
      <c r="I17" s="584"/>
      <c r="J17" s="584"/>
      <c r="K17" s="584"/>
      <c r="L17" s="584"/>
      <c r="M17" s="584"/>
      <c r="N17" s="584"/>
      <c r="O17" s="584"/>
      <c r="P17" s="584"/>
      <c r="Q17" s="585"/>
      <c r="R17" s="586">
        <v>1401975</v>
      </c>
      <c r="S17" s="587"/>
      <c r="T17" s="587"/>
      <c r="U17" s="587"/>
      <c r="V17" s="587"/>
      <c r="W17" s="587"/>
      <c r="X17" s="587"/>
      <c r="Y17" s="588"/>
      <c r="Z17" s="639">
        <v>49.4</v>
      </c>
      <c r="AA17" s="639"/>
      <c r="AB17" s="639"/>
      <c r="AC17" s="639"/>
      <c r="AD17" s="640">
        <v>1401975</v>
      </c>
      <c r="AE17" s="640"/>
      <c r="AF17" s="640"/>
      <c r="AG17" s="640"/>
      <c r="AH17" s="640"/>
      <c r="AI17" s="640"/>
      <c r="AJ17" s="640"/>
      <c r="AK17" s="640"/>
      <c r="AL17" s="609">
        <v>90.5</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381939</v>
      </c>
      <c r="CS17" s="587"/>
      <c r="CT17" s="587"/>
      <c r="CU17" s="587"/>
      <c r="CV17" s="587"/>
      <c r="CW17" s="587"/>
      <c r="CX17" s="587"/>
      <c r="CY17" s="588"/>
      <c r="CZ17" s="639">
        <v>13.7</v>
      </c>
      <c r="DA17" s="639"/>
      <c r="DB17" s="639"/>
      <c r="DC17" s="639"/>
      <c r="DD17" s="592" t="s">
        <v>112</v>
      </c>
      <c r="DE17" s="587"/>
      <c r="DF17" s="587"/>
      <c r="DG17" s="587"/>
      <c r="DH17" s="587"/>
      <c r="DI17" s="587"/>
      <c r="DJ17" s="587"/>
      <c r="DK17" s="587"/>
      <c r="DL17" s="587"/>
      <c r="DM17" s="587"/>
      <c r="DN17" s="587"/>
      <c r="DO17" s="587"/>
      <c r="DP17" s="588"/>
      <c r="DQ17" s="592">
        <v>332528</v>
      </c>
      <c r="DR17" s="587"/>
      <c r="DS17" s="587"/>
      <c r="DT17" s="587"/>
      <c r="DU17" s="587"/>
      <c r="DV17" s="587"/>
      <c r="DW17" s="587"/>
      <c r="DX17" s="587"/>
      <c r="DY17" s="587"/>
      <c r="DZ17" s="587"/>
      <c r="EA17" s="587"/>
      <c r="EB17" s="587"/>
      <c r="EC17" s="622"/>
    </row>
    <row r="18" spans="2:133" ht="11.25" customHeight="1" x14ac:dyDescent="0.15">
      <c r="B18" s="583" t="s">
        <v>249</v>
      </c>
      <c r="C18" s="584"/>
      <c r="D18" s="584"/>
      <c r="E18" s="584"/>
      <c r="F18" s="584"/>
      <c r="G18" s="584"/>
      <c r="H18" s="584"/>
      <c r="I18" s="584"/>
      <c r="J18" s="584"/>
      <c r="K18" s="584"/>
      <c r="L18" s="584"/>
      <c r="M18" s="584"/>
      <c r="N18" s="584"/>
      <c r="O18" s="584"/>
      <c r="P18" s="584"/>
      <c r="Q18" s="585"/>
      <c r="R18" s="586">
        <v>116514</v>
      </c>
      <c r="S18" s="587"/>
      <c r="T18" s="587"/>
      <c r="U18" s="587"/>
      <c r="V18" s="587"/>
      <c r="W18" s="587"/>
      <c r="X18" s="587"/>
      <c r="Y18" s="588"/>
      <c r="Z18" s="639">
        <v>4.0999999999999996</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252</v>
      </c>
      <c r="C19" s="584"/>
      <c r="D19" s="584"/>
      <c r="E19" s="584"/>
      <c r="F19" s="584"/>
      <c r="G19" s="584"/>
      <c r="H19" s="584"/>
      <c r="I19" s="584"/>
      <c r="J19" s="584"/>
      <c r="K19" s="584"/>
      <c r="L19" s="584"/>
      <c r="M19" s="584"/>
      <c r="N19" s="584"/>
      <c r="O19" s="584"/>
      <c r="P19" s="584"/>
      <c r="Q19" s="585"/>
      <c r="R19" s="586">
        <v>5494</v>
      </c>
      <c r="S19" s="587"/>
      <c r="T19" s="587"/>
      <c r="U19" s="587"/>
      <c r="V19" s="587"/>
      <c r="W19" s="587"/>
      <c r="X19" s="587"/>
      <c r="Y19" s="588"/>
      <c r="Z19" s="639">
        <v>0.2</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255</v>
      </c>
      <c r="C20" s="584"/>
      <c r="D20" s="584"/>
      <c r="E20" s="584"/>
      <c r="F20" s="584"/>
      <c r="G20" s="584"/>
      <c r="H20" s="584"/>
      <c r="I20" s="584"/>
      <c r="J20" s="584"/>
      <c r="K20" s="584"/>
      <c r="L20" s="584"/>
      <c r="M20" s="584"/>
      <c r="N20" s="584"/>
      <c r="O20" s="584"/>
      <c r="P20" s="584"/>
      <c r="Q20" s="585"/>
      <c r="R20" s="586">
        <v>1663242</v>
      </c>
      <c r="S20" s="587"/>
      <c r="T20" s="587"/>
      <c r="U20" s="587"/>
      <c r="V20" s="587"/>
      <c r="W20" s="587"/>
      <c r="X20" s="587"/>
      <c r="Y20" s="588"/>
      <c r="Z20" s="639">
        <v>58.5</v>
      </c>
      <c r="AA20" s="639"/>
      <c r="AB20" s="639"/>
      <c r="AC20" s="639"/>
      <c r="AD20" s="640">
        <v>1541234</v>
      </c>
      <c r="AE20" s="640"/>
      <c r="AF20" s="640"/>
      <c r="AG20" s="640"/>
      <c r="AH20" s="640"/>
      <c r="AI20" s="640"/>
      <c r="AJ20" s="640"/>
      <c r="AK20" s="640"/>
      <c r="AL20" s="609">
        <v>99.5</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2789741</v>
      </c>
      <c r="CS20" s="587"/>
      <c r="CT20" s="587"/>
      <c r="CU20" s="587"/>
      <c r="CV20" s="587"/>
      <c r="CW20" s="587"/>
      <c r="CX20" s="587"/>
      <c r="CY20" s="588"/>
      <c r="CZ20" s="639">
        <v>100</v>
      </c>
      <c r="DA20" s="639"/>
      <c r="DB20" s="639"/>
      <c r="DC20" s="639"/>
      <c r="DD20" s="592">
        <v>824972</v>
      </c>
      <c r="DE20" s="587"/>
      <c r="DF20" s="587"/>
      <c r="DG20" s="587"/>
      <c r="DH20" s="587"/>
      <c r="DI20" s="587"/>
      <c r="DJ20" s="587"/>
      <c r="DK20" s="587"/>
      <c r="DL20" s="587"/>
      <c r="DM20" s="587"/>
      <c r="DN20" s="587"/>
      <c r="DO20" s="587"/>
      <c r="DP20" s="588"/>
      <c r="DQ20" s="592">
        <v>1735111</v>
      </c>
      <c r="DR20" s="587"/>
      <c r="DS20" s="587"/>
      <c r="DT20" s="587"/>
      <c r="DU20" s="587"/>
      <c r="DV20" s="587"/>
      <c r="DW20" s="587"/>
      <c r="DX20" s="587"/>
      <c r="DY20" s="587"/>
      <c r="DZ20" s="587"/>
      <c r="EA20" s="587"/>
      <c r="EB20" s="587"/>
      <c r="EC20" s="622"/>
    </row>
    <row r="21" spans="2:133" ht="11.25" customHeight="1" x14ac:dyDescent="0.15">
      <c r="B21" s="583" t="s">
        <v>258</v>
      </c>
      <c r="C21" s="584"/>
      <c r="D21" s="584"/>
      <c r="E21" s="584"/>
      <c r="F21" s="584"/>
      <c r="G21" s="584"/>
      <c r="H21" s="584"/>
      <c r="I21" s="584"/>
      <c r="J21" s="584"/>
      <c r="K21" s="584"/>
      <c r="L21" s="584"/>
      <c r="M21" s="584"/>
      <c r="N21" s="584"/>
      <c r="O21" s="584"/>
      <c r="P21" s="584"/>
      <c r="Q21" s="585"/>
      <c r="R21" s="586" t="s">
        <v>112</v>
      </c>
      <c r="S21" s="587"/>
      <c r="T21" s="587"/>
      <c r="U21" s="587"/>
      <c r="V21" s="587"/>
      <c r="W21" s="587"/>
      <c r="X21" s="587"/>
      <c r="Y21" s="588"/>
      <c r="Z21" s="639" t="s">
        <v>112</v>
      </c>
      <c r="AA21" s="639"/>
      <c r="AB21" s="639"/>
      <c r="AC21" s="639"/>
      <c r="AD21" s="640" t="s">
        <v>112</v>
      </c>
      <c r="AE21" s="640"/>
      <c r="AF21" s="640"/>
      <c r="AG21" s="640"/>
      <c r="AH21" s="640"/>
      <c r="AI21" s="640"/>
      <c r="AJ21" s="640"/>
      <c r="AK21" s="640"/>
      <c r="AL21" s="609" t="s">
        <v>112</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260</v>
      </c>
      <c r="C22" s="584"/>
      <c r="D22" s="584"/>
      <c r="E22" s="584"/>
      <c r="F22" s="584"/>
      <c r="G22" s="584"/>
      <c r="H22" s="584"/>
      <c r="I22" s="584"/>
      <c r="J22" s="584"/>
      <c r="K22" s="584"/>
      <c r="L22" s="584"/>
      <c r="M22" s="584"/>
      <c r="N22" s="584"/>
      <c r="O22" s="584"/>
      <c r="P22" s="584"/>
      <c r="Q22" s="585"/>
      <c r="R22" s="586">
        <v>6000</v>
      </c>
      <c r="S22" s="587"/>
      <c r="T22" s="587"/>
      <c r="U22" s="587"/>
      <c r="V22" s="587"/>
      <c r="W22" s="587"/>
      <c r="X22" s="587"/>
      <c r="Y22" s="588"/>
      <c r="Z22" s="639">
        <v>0.2</v>
      </c>
      <c r="AA22" s="639"/>
      <c r="AB22" s="639"/>
      <c r="AC22" s="639"/>
      <c r="AD22" s="640" t="s">
        <v>112</v>
      </c>
      <c r="AE22" s="640"/>
      <c r="AF22" s="640"/>
      <c r="AG22" s="640"/>
      <c r="AH22" s="640"/>
      <c r="AI22" s="640"/>
      <c r="AJ22" s="640"/>
      <c r="AK22" s="640"/>
      <c r="AL22" s="609" t="s">
        <v>112</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105279</v>
      </c>
      <c r="S23" s="587"/>
      <c r="T23" s="587"/>
      <c r="U23" s="587"/>
      <c r="V23" s="587"/>
      <c r="W23" s="587"/>
      <c r="X23" s="587"/>
      <c r="Y23" s="588"/>
      <c r="Z23" s="639">
        <v>3.7</v>
      </c>
      <c r="AA23" s="639"/>
      <c r="AB23" s="639"/>
      <c r="AC23" s="639"/>
      <c r="AD23" s="640">
        <v>3389</v>
      </c>
      <c r="AE23" s="640"/>
      <c r="AF23" s="640"/>
      <c r="AG23" s="640"/>
      <c r="AH23" s="640"/>
      <c r="AI23" s="640"/>
      <c r="AJ23" s="640"/>
      <c r="AK23" s="640"/>
      <c r="AL23" s="609">
        <v>0.2</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860</v>
      </c>
      <c r="S24" s="587"/>
      <c r="T24" s="587"/>
      <c r="U24" s="587"/>
      <c r="V24" s="587"/>
      <c r="W24" s="587"/>
      <c r="X24" s="587"/>
      <c r="Y24" s="588"/>
      <c r="Z24" s="639">
        <v>0</v>
      </c>
      <c r="AA24" s="639"/>
      <c r="AB24" s="639"/>
      <c r="AC24" s="639"/>
      <c r="AD24" s="640" t="s">
        <v>112</v>
      </c>
      <c r="AE24" s="640"/>
      <c r="AF24" s="640"/>
      <c r="AG24" s="640"/>
      <c r="AH24" s="640"/>
      <c r="AI24" s="640"/>
      <c r="AJ24" s="640"/>
      <c r="AK24" s="640"/>
      <c r="AL24" s="609" t="s">
        <v>112</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850337</v>
      </c>
      <c r="CS24" s="637"/>
      <c r="CT24" s="637"/>
      <c r="CU24" s="637"/>
      <c r="CV24" s="637"/>
      <c r="CW24" s="637"/>
      <c r="CX24" s="637"/>
      <c r="CY24" s="684"/>
      <c r="CZ24" s="688">
        <v>30.5</v>
      </c>
      <c r="DA24" s="689"/>
      <c r="DB24" s="689"/>
      <c r="DC24" s="690"/>
      <c r="DD24" s="683">
        <v>738577</v>
      </c>
      <c r="DE24" s="637"/>
      <c r="DF24" s="637"/>
      <c r="DG24" s="637"/>
      <c r="DH24" s="637"/>
      <c r="DI24" s="637"/>
      <c r="DJ24" s="637"/>
      <c r="DK24" s="684"/>
      <c r="DL24" s="683">
        <v>728314</v>
      </c>
      <c r="DM24" s="637"/>
      <c r="DN24" s="637"/>
      <c r="DO24" s="637"/>
      <c r="DP24" s="637"/>
      <c r="DQ24" s="637"/>
      <c r="DR24" s="637"/>
      <c r="DS24" s="637"/>
      <c r="DT24" s="637"/>
      <c r="DU24" s="637"/>
      <c r="DV24" s="684"/>
      <c r="DW24" s="685">
        <v>44.7</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150511</v>
      </c>
      <c r="S25" s="587"/>
      <c r="T25" s="587"/>
      <c r="U25" s="587"/>
      <c r="V25" s="587"/>
      <c r="W25" s="587"/>
      <c r="X25" s="587"/>
      <c r="Y25" s="588"/>
      <c r="Z25" s="639">
        <v>5.3</v>
      </c>
      <c r="AA25" s="639"/>
      <c r="AB25" s="639"/>
      <c r="AC25" s="639"/>
      <c r="AD25" s="640" t="s">
        <v>112</v>
      </c>
      <c r="AE25" s="640"/>
      <c r="AF25" s="640"/>
      <c r="AG25" s="640"/>
      <c r="AH25" s="640"/>
      <c r="AI25" s="640"/>
      <c r="AJ25" s="640"/>
      <c r="AK25" s="640"/>
      <c r="AL25" s="609" t="s">
        <v>112</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402634</v>
      </c>
      <c r="CS25" s="605"/>
      <c r="CT25" s="605"/>
      <c r="CU25" s="605"/>
      <c r="CV25" s="605"/>
      <c r="CW25" s="605"/>
      <c r="CX25" s="605"/>
      <c r="CY25" s="606"/>
      <c r="CZ25" s="589">
        <v>14.4</v>
      </c>
      <c r="DA25" s="607"/>
      <c r="DB25" s="607"/>
      <c r="DC25" s="608"/>
      <c r="DD25" s="592">
        <v>386989</v>
      </c>
      <c r="DE25" s="605"/>
      <c r="DF25" s="605"/>
      <c r="DG25" s="605"/>
      <c r="DH25" s="605"/>
      <c r="DI25" s="605"/>
      <c r="DJ25" s="605"/>
      <c r="DK25" s="606"/>
      <c r="DL25" s="592">
        <v>377330</v>
      </c>
      <c r="DM25" s="605"/>
      <c r="DN25" s="605"/>
      <c r="DO25" s="605"/>
      <c r="DP25" s="605"/>
      <c r="DQ25" s="605"/>
      <c r="DR25" s="605"/>
      <c r="DS25" s="605"/>
      <c r="DT25" s="605"/>
      <c r="DU25" s="605"/>
      <c r="DV25" s="606"/>
      <c r="DW25" s="609">
        <v>23.2</v>
      </c>
      <c r="DX25" s="610"/>
      <c r="DY25" s="610"/>
      <c r="DZ25" s="610"/>
      <c r="EA25" s="610"/>
      <c r="EB25" s="610"/>
      <c r="EC25" s="611"/>
    </row>
    <row r="26" spans="2:133" ht="11.25" customHeight="1" x14ac:dyDescent="0.15">
      <c r="B26" s="677" t="s">
        <v>276</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224056</v>
      </c>
      <c r="CS26" s="587"/>
      <c r="CT26" s="587"/>
      <c r="CU26" s="587"/>
      <c r="CV26" s="587"/>
      <c r="CW26" s="587"/>
      <c r="CX26" s="587"/>
      <c r="CY26" s="588"/>
      <c r="CZ26" s="589">
        <v>8</v>
      </c>
      <c r="DA26" s="607"/>
      <c r="DB26" s="607"/>
      <c r="DC26" s="608"/>
      <c r="DD26" s="592">
        <v>209182</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115875</v>
      </c>
      <c r="S27" s="587"/>
      <c r="T27" s="587"/>
      <c r="U27" s="587"/>
      <c r="V27" s="587"/>
      <c r="W27" s="587"/>
      <c r="X27" s="587"/>
      <c r="Y27" s="588"/>
      <c r="Z27" s="639">
        <v>4.0999999999999996</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91914</v>
      </c>
      <c r="BH27" s="587"/>
      <c r="BI27" s="587"/>
      <c r="BJ27" s="587"/>
      <c r="BK27" s="587"/>
      <c r="BL27" s="587"/>
      <c r="BM27" s="587"/>
      <c r="BN27" s="588"/>
      <c r="BO27" s="639">
        <v>100</v>
      </c>
      <c r="BP27" s="639"/>
      <c r="BQ27" s="639"/>
      <c r="BR27" s="639"/>
      <c r="BS27" s="592">
        <v>640</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65764</v>
      </c>
      <c r="CS27" s="605"/>
      <c r="CT27" s="605"/>
      <c r="CU27" s="605"/>
      <c r="CV27" s="605"/>
      <c r="CW27" s="605"/>
      <c r="CX27" s="605"/>
      <c r="CY27" s="606"/>
      <c r="CZ27" s="589">
        <v>2.4</v>
      </c>
      <c r="DA27" s="607"/>
      <c r="DB27" s="607"/>
      <c r="DC27" s="608"/>
      <c r="DD27" s="592">
        <v>19060</v>
      </c>
      <c r="DE27" s="605"/>
      <c r="DF27" s="605"/>
      <c r="DG27" s="605"/>
      <c r="DH27" s="605"/>
      <c r="DI27" s="605"/>
      <c r="DJ27" s="605"/>
      <c r="DK27" s="606"/>
      <c r="DL27" s="592">
        <v>18456</v>
      </c>
      <c r="DM27" s="605"/>
      <c r="DN27" s="605"/>
      <c r="DO27" s="605"/>
      <c r="DP27" s="605"/>
      <c r="DQ27" s="605"/>
      <c r="DR27" s="605"/>
      <c r="DS27" s="605"/>
      <c r="DT27" s="605"/>
      <c r="DU27" s="605"/>
      <c r="DV27" s="606"/>
      <c r="DW27" s="609">
        <v>1.1000000000000001</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35004</v>
      </c>
      <c r="S28" s="587"/>
      <c r="T28" s="587"/>
      <c r="U28" s="587"/>
      <c r="V28" s="587"/>
      <c r="W28" s="587"/>
      <c r="X28" s="587"/>
      <c r="Y28" s="588"/>
      <c r="Z28" s="639">
        <v>1.2</v>
      </c>
      <c r="AA28" s="639"/>
      <c r="AB28" s="639"/>
      <c r="AC28" s="639"/>
      <c r="AD28" s="640">
        <v>4240</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381939</v>
      </c>
      <c r="CS28" s="587"/>
      <c r="CT28" s="587"/>
      <c r="CU28" s="587"/>
      <c r="CV28" s="587"/>
      <c r="CW28" s="587"/>
      <c r="CX28" s="587"/>
      <c r="CY28" s="588"/>
      <c r="CZ28" s="589">
        <v>13.7</v>
      </c>
      <c r="DA28" s="607"/>
      <c r="DB28" s="607"/>
      <c r="DC28" s="608"/>
      <c r="DD28" s="592">
        <v>332528</v>
      </c>
      <c r="DE28" s="587"/>
      <c r="DF28" s="587"/>
      <c r="DG28" s="587"/>
      <c r="DH28" s="587"/>
      <c r="DI28" s="587"/>
      <c r="DJ28" s="587"/>
      <c r="DK28" s="588"/>
      <c r="DL28" s="592">
        <v>332528</v>
      </c>
      <c r="DM28" s="587"/>
      <c r="DN28" s="587"/>
      <c r="DO28" s="587"/>
      <c r="DP28" s="587"/>
      <c r="DQ28" s="587"/>
      <c r="DR28" s="587"/>
      <c r="DS28" s="587"/>
      <c r="DT28" s="587"/>
      <c r="DU28" s="587"/>
      <c r="DV28" s="588"/>
      <c r="DW28" s="609">
        <v>20.399999999999999</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767</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74"/>
      <c r="BI29" s="674"/>
      <c r="BJ29" s="674"/>
      <c r="BK29" s="674"/>
      <c r="BL29" s="674"/>
      <c r="BM29" s="674"/>
      <c r="BN29" s="674"/>
      <c r="BO29" s="674"/>
      <c r="BP29" s="674"/>
      <c r="BQ29" s="675"/>
      <c r="BR29" s="646" t="s">
        <v>286</v>
      </c>
      <c r="BS29" s="674"/>
      <c r="BT29" s="674"/>
      <c r="BU29" s="674"/>
      <c r="BV29" s="674"/>
      <c r="BW29" s="674"/>
      <c r="BX29" s="674"/>
      <c r="BY29" s="674"/>
      <c r="BZ29" s="674"/>
      <c r="CA29" s="674"/>
      <c r="CB29" s="675"/>
      <c r="CD29" s="656" t="s">
        <v>287</v>
      </c>
      <c r="CE29" s="657"/>
      <c r="CF29" s="623" t="s">
        <v>288</v>
      </c>
      <c r="CG29" s="620"/>
      <c r="CH29" s="620"/>
      <c r="CI29" s="620"/>
      <c r="CJ29" s="620"/>
      <c r="CK29" s="620"/>
      <c r="CL29" s="620"/>
      <c r="CM29" s="620"/>
      <c r="CN29" s="620"/>
      <c r="CO29" s="620"/>
      <c r="CP29" s="620"/>
      <c r="CQ29" s="621"/>
      <c r="CR29" s="586">
        <v>381918</v>
      </c>
      <c r="CS29" s="605"/>
      <c r="CT29" s="605"/>
      <c r="CU29" s="605"/>
      <c r="CV29" s="605"/>
      <c r="CW29" s="605"/>
      <c r="CX29" s="605"/>
      <c r="CY29" s="606"/>
      <c r="CZ29" s="589">
        <v>13.7</v>
      </c>
      <c r="DA29" s="607"/>
      <c r="DB29" s="607"/>
      <c r="DC29" s="608"/>
      <c r="DD29" s="592">
        <v>332507</v>
      </c>
      <c r="DE29" s="605"/>
      <c r="DF29" s="605"/>
      <c r="DG29" s="605"/>
      <c r="DH29" s="605"/>
      <c r="DI29" s="605"/>
      <c r="DJ29" s="605"/>
      <c r="DK29" s="606"/>
      <c r="DL29" s="592">
        <v>332507</v>
      </c>
      <c r="DM29" s="605"/>
      <c r="DN29" s="605"/>
      <c r="DO29" s="605"/>
      <c r="DP29" s="605"/>
      <c r="DQ29" s="605"/>
      <c r="DR29" s="605"/>
      <c r="DS29" s="605"/>
      <c r="DT29" s="605"/>
      <c r="DU29" s="605"/>
      <c r="DV29" s="606"/>
      <c r="DW29" s="609">
        <v>20.399999999999999</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23023</v>
      </c>
      <c r="S30" s="587"/>
      <c r="T30" s="587"/>
      <c r="U30" s="587"/>
      <c r="V30" s="587"/>
      <c r="W30" s="587"/>
      <c r="X30" s="587"/>
      <c r="Y30" s="588"/>
      <c r="Z30" s="639">
        <v>0.8</v>
      </c>
      <c r="AA30" s="639"/>
      <c r="AB30" s="639"/>
      <c r="AC30" s="639"/>
      <c r="AD30" s="640" t="s">
        <v>112</v>
      </c>
      <c r="AE30" s="640"/>
      <c r="AF30" s="640"/>
      <c r="AG30" s="640"/>
      <c r="AH30" s="640"/>
      <c r="AI30" s="640"/>
      <c r="AJ30" s="640"/>
      <c r="AK30" s="640"/>
      <c r="AL30" s="609" t="s">
        <v>112</v>
      </c>
      <c r="AM30" s="641"/>
      <c r="AN30" s="641"/>
      <c r="AO30" s="642"/>
      <c r="AP30" s="662" t="s">
        <v>290</v>
      </c>
      <c r="AQ30" s="663"/>
      <c r="AR30" s="663"/>
      <c r="AS30" s="663"/>
      <c r="AT30" s="668" t="s">
        <v>291</v>
      </c>
      <c r="AU30" s="182"/>
      <c r="AV30" s="182"/>
      <c r="AW30" s="182"/>
      <c r="AX30" s="671" t="s">
        <v>170</v>
      </c>
      <c r="AY30" s="672"/>
      <c r="AZ30" s="672"/>
      <c r="BA30" s="672"/>
      <c r="BB30" s="672"/>
      <c r="BC30" s="672"/>
      <c r="BD30" s="672"/>
      <c r="BE30" s="672"/>
      <c r="BF30" s="673"/>
      <c r="BG30" s="652">
        <v>99.4</v>
      </c>
      <c r="BH30" s="653"/>
      <c r="BI30" s="653"/>
      <c r="BJ30" s="653"/>
      <c r="BK30" s="653"/>
      <c r="BL30" s="653"/>
      <c r="BM30" s="654">
        <v>98.9</v>
      </c>
      <c r="BN30" s="653"/>
      <c r="BO30" s="653"/>
      <c r="BP30" s="653"/>
      <c r="BQ30" s="655"/>
      <c r="BR30" s="652">
        <v>99.7</v>
      </c>
      <c r="BS30" s="653"/>
      <c r="BT30" s="653"/>
      <c r="BU30" s="653"/>
      <c r="BV30" s="653"/>
      <c r="BW30" s="653"/>
      <c r="BX30" s="654">
        <v>99.2</v>
      </c>
      <c r="BY30" s="653"/>
      <c r="BZ30" s="653"/>
      <c r="CA30" s="653"/>
      <c r="CB30" s="655"/>
      <c r="CD30" s="658"/>
      <c r="CE30" s="659"/>
      <c r="CF30" s="623" t="s">
        <v>292</v>
      </c>
      <c r="CG30" s="620"/>
      <c r="CH30" s="620"/>
      <c r="CI30" s="620"/>
      <c r="CJ30" s="620"/>
      <c r="CK30" s="620"/>
      <c r="CL30" s="620"/>
      <c r="CM30" s="620"/>
      <c r="CN30" s="620"/>
      <c r="CO30" s="620"/>
      <c r="CP30" s="620"/>
      <c r="CQ30" s="621"/>
      <c r="CR30" s="586">
        <v>339526</v>
      </c>
      <c r="CS30" s="587"/>
      <c r="CT30" s="587"/>
      <c r="CU30" s="587"/>
      <c r="CV30" s="587"/>
      <c r="CW30" s="587"/>
      <c r="CX30" s="587"/>
      <c r="CY30" s="588"/>
      <c r="CZ30" s="589">
        <v>12.2</v>
      </c>
      <c r="DA30" s="607"/>
      <c r="DB30" s="607"/>
      <c r="DC30" s="608"/>
      <c r="DD30" s="592">
        <v>300261</v>
      </c>
      <c r="DE30" s="587"/>
      <c r="DF30" s="587"/>
      <c r="DG30" s="587"/>
      <c r="DH30" s="587"/>
      <c r="DI30" s="587"/>
      <c r="DJ30" s="587"/>
      <c r="DK30" s="588"/>
      <c r="DL30" s="592">
        <v>300261</v>
      </c>
      <c r="DM30" s="587"/>
      <c r="DN30" s="587"/>
      <c r="DO30" s="587"/>
      <c r="DP30" s="587"/>
      <c r="DQ30" s="587"/>
      <c r="DR30" s="587"/>
      <c r="DS30" s="587"/>
      <c r="DT30" s="587"/>
      <c r="DU30" s="587"/>
      <c r="DV30" s="588"/>
      <c r="DW30" s="609">
        <v>18.399999999999999</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27651</v>
      </c>
      <c r="S31" s="587"/>
      <c r="T31" s="587"/>
      <c r="U31" s="587"/>
      <c r="V31" s="587"/>
      <c r="W31" s="587"/>
      <c r="X31" s="587"/>
      <c r="Y31" s="588"/>
      <c r="Z31" s="639">
        <v>1</v>
      </c>
      <c r="AA31" s="639"/>
      <c r="AB31" s="639"/>
      <c r="AC31" s="639"/>
      <c r="AD31" s="640" t="s">
        <v>112</v>
      </c>
      <c r="AE31" s="640"/>
      <c r="AF31" s="640"/>
      <c r="AG31" s="640"/>
      <c r="AH31" s="640"/>
      <c r="AI31" s="640"/>
      <c r="AJ31" s="640"/>
      <c r="AK31" s="640"/>
      <c r="AL31" s="609" t="s">
        <v>112</v>
      </c>
      <c r="AM31" s="641"/>
      <c r="AN31" s="641"/>
      <c r="AO31" s="642"/>
      <c r="AP31" s="664"/>
      <c r="AQ31" s="665"/>
      <c r="AR31" s="665"/>
      <c r="AS31" s="665"/>
      <c r="AT31" s="669"/>
      <c r="AU31" s="181" t="s">
        <v>294</v>
      </c>
      <c r="AV31" s="181"/>
      <c r="AW31" s="181"/>
      <c r="AX31" s="583" t="s">
        <v>295</v>
      </c>
      <c r="AY31" s="584"/>
      <c r="AZ31" s="584"/>
      <c r="BA31" s="584"/>
      <c r="BB31" s="584"/>
      <c r="BC31" s="584"/>
      <c r="BD31" s="584"/>
      <c r="BE31" s="584"/>
      <c r="BF31" s="585"/>
      <c r="BG31" s="650">
        <v>98.9</v>
      </c>
      <c r="BH31" s="605"/>
      <c r="BI31" s="605"/>
      <c r="BJ31" s="605"/>
      <c r="BK31" s="605"/>
      <c r="BL31" s="605"/>
      <c r="BM31" s="641">
        <v>98.3</v>
      </c>
      <c r="BN31" s="651"/>
      <c r="BO31" s="651"/>
      <c r="BP31" s="651"/>
      <c r="BQ31" s="615"/>
      <c r="BR31" s="650">
        <v>99.6</v>
      </c>
      <c r="BS31" s="605"/>
      <c r="BT31" s="605"/>
      <c r="BU31" s="605"/>
      <c r="BV31" s="605"/>
      <c r="BW31" s="605"/>
      <c r="BX31" s="641">
        <v>98.8</v>
      </c>
      <c r="BY31" s="651"/>
      <c r="BZ31" s="651"/>
      <c r="CA31" s="651"/>
      <c r="CB31" s="615"/>
      <c r="CD31" s="658"/>
      <c r="CE31" s="659"/>
      <c r="CF31" s="623" t="s">
        <v>296</v>
      </c>
      <c r="CG31" s="620"/>
      <c r="CH31" s="620"/>
      <c r="CI31" s="620"/>
      <c r="CJ31" s="620"/>
      <c r="CK31" s="620"/>
      <c r="CL31" s="620"/>
      <c r="CM31" s="620"/>
      <c r="CN31" s="620"/>
      <c r="CO31" s="620"/>
      <c r="CP31" s="620"/>
      <c r="CQ31" s="621"/>
      <c r="CR31" s="586">
        <v>42392</v>
      </c>
      <c r="CS31" s="605"/>
      <c r="CT31" s="605"/>
      <c r="CU31" s="605"/>
      <c r="CV31" s="605"/>
      <c r="CW31" s="605"/>
      <c r="CX31" s="605"/>
      <c r="CY31" s="606"/>
      <c r="CZ31" s="589">
        <v>1.5</v>
      </c>
      <c r="DA31" s="607"/>
      <c r="DB31" s="607"/>
      <c r="DC31" s="608"/>
      <c r="DD31" s="592">
        <v>32246</v>
      </c>
      <c r="DE31" s="605"/>
      <c r="DF31" s="605"/>
      <c r="DG31" s="605"/>
      <c r="DH31" s="605"/>
      <c r="DI31" s="605"/>
      <c r="DJ31" s="605"/>
      <c r="DK31" s="606"/>
      <c r="DL31" s="592">
        <v>32246</v>
      </c>
      <c r="DM31" s="605"/>
      <c r="DN31" s="605"/>
      <c r="DO31" s="605"/>
      <c r="DP31" s="605"/>
      <c r="DQ31" s="605"/>
      <c r="DR31" s="605"/>
      <c r="DS31" s="605"/>
      <c r="DT31" s="605"/>
      <c r="DU31" s="605"/>
      <c r="DV31" s="606"/>
      <c r="DW31" s="609">
        <v>2</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65226</v>
      </c>
      <c r="S32" s="587"/>
      <c r="T32" s="587"/>
      <c r="U32" s="587"/>
      <c r="V32" s="587"/>
      <c r="W32" s="587"/>
      <c r="X32" s="587"/>
      <c r="Y32" s="588"/>
      <c r="Z32" s="639">
        <v>2.2999999999999998</v>
      </c>
      <c r="AA32" s="639"/>
      <c r="AB32" s="639"/>
      <c r="AC32" s="639"/>
      <c r="AD32" s="640">
        <v>284</v>
      </c>
      <c r="AE32" s="640"/>
      <c r="AF32" s="640"/>
      <c r="AG32" s="640"/>
      <c r="AH32" s="640"/>
      <c r="AI32" s="640"/>
      <c r="AJ32" s="640"/>
      <c r="AK32" s="640"/>
      <c r="AL32" s="609">
        <v>0</v>
      </c>
      <c r="AM32" s="641"/>
      <c r="AN32" s="641"/>
      <c r="AO32" s="642"/>
      <c r="AP32" s="666"/>
      <c r="AQ32" s="667"/>
      <c r="AR32" s="667"/>
      <c r="AS32" s="667"/>
      <c r="AT32" s="670"/>
      <c r="AU32" s="183"/>
      <c r="AV32" s="183"/>
      <c r="AW32" s="183"/>
      <c r="AX32" s="567" t="s">
        <v>298</v>
      </c>
      <c r="AY32" s="568"/>
      <c r="AZ32" s="568"/>
      <c r="BA32" s="568"/>
      <c r="BB32" s="568"/>
      <c r="BC32" s="568"/>
      <c r="BD32" s="568"/>
      <c r="BE32" s="568"/>
      <c r="BF32" s="569"/>
      <c r="BG32" s="649">
        <v>99.9</v>
      </c>
      <c r="BH32" s="571"/>
      <c r="BI32" s="571"/>
      <c r="BJ32" s="571"/>
      <c r="BK32" s="571"/>
      <c r="BL32" s="571"/>
      <c r="BM32" s="634">
        <v>99.4</v>
      </c>
      <c r="BN32" s="571"/>
      <c r="BO32" s="571"/>
      <c r="BP32" s="571"/>
      <c r="BQ32" s="628"/>
      <c r="BR32" s="649">
        <v>99.9</v>
      </c>
      <c r="BS32" s="571"/>
      <c r="BT32" s="571"/>
      <c r="BU32" s="571"/>
      <c r="BV32" s="571"/>
      <c r="BW32" s="571"/>
      <c r="BX32" s="634">
        <v>99.5</v>
      </c>
      <c r="BY32" s="571"/>
      <c r="BZ32" s="571"/>
      <c r="CA32" s="571"/>
      <c r="CB32" s="628"/>
      <c r="CD32" s="660"/>
      <c r="CE32" s="661"/>
      <c r="CF32" s="623" t="s">
        <v>299</v>
      </c>
      <c r="CG32" s="620"/>
      <c r="CH32" s="620"/>
      <c r="CI32" s="620"/>
      <c r="CJ32" s="620"/>
      <c r="CK32" s="620"/>
      <c r="CL32" s="620"/>
      <c r="CM32" s="620"/>
      <c r="CN32" s="620"/>
      <c r="CO32" s="620"/>
      <c r="CP32" s="620"/>
      <c r="CQ32" s="621"/>
      <c r="CR32" s="586">
        <v>21</v>
      </c>
      <c r="CS32" s="587"/>
      <c r="CT32" s="587"/>
      <c r="CU32" s="587"/>
      <c r="CV32" s="587"/>
      <c r="CW32" s="587"/>
      <c r="CX32" s="587"/>
      <c r="CY32" s="588"/>
      <c r="CZ32" s="589">
        <v>0</v>
      </c>
      <c r="DA32" s="607"/>
      <c r="DB32" s="607"/>
      <c r="DC32" s="608"/>
      <c r="DD32" s="592">
        <v>21</v>
      </c>
      <c r="DE32" s="587"/>
      <c r="DF32" s="587"/>
      <c r="DG32" s="587"/>
      <c r="DH32" s="587"/>
      <c r="DI32" s="587"/>
      <c r="DJ32" s="587"/>
      <c r="DK32" s="588"/>
      <c r="DL32" s="592">
        <v>21</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647443</v>
      </c>
      <c r="S33" s="587"/>
      <c r="T33" s="587"/>
      <c r="U33" s="587"/>
      <c r="V33" s="587"/>
      <c r="W33" s="587"/>
      <c r="X33" s="587"/>
      <c r="Y33" s="588"/>
      <c r="Z33" s="639">
        <v>22.8</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1114432</v>
      </c>
      <c r="CS33" s="605"/>
      <c r="CT33" s="605"/>
      <c r="CU33" s="605"/>
      <c r="CV33" s="605"/>
      <c r="CW33" s="605"/>
      <c r="CX33" s="605"/>
      <c r="CY33" s="606"/>
      <c r="CZ33" s="589">
        <v>39.9</v>
      </c>
      <c r="DA33" s="607"/>
      <c r="DB33" s="607"/>
      <c r="DC33" s="608"/>
      <c r="DD33" s="592">
        <v>883199</v>
      </c>
      <c r="DE33" s="605"/>
      <c r="DF33" s="605"/>
      <c r="DG33" s="605"/>
      <c r="DH33" s="605"/>
      <c r="DI33" s="605"/>
      <c r="DJ33" s="605"/>
      <c r="DK33" s="606"/>
      <c r="DL33" s="592">
        <v>454164</v>
      </c>
      <c r="DM33" s="605"/>
      <c r="DN33" s="605"/>
      <c r="DO33" s="605"/>
      <c r="DP33" s="605"/>
      <c r="DQ33" s="605"/>
      <c r="DR33" s="605"/>
      <c r="DS33" s="605"/>
      <c r="DT33" s="605"/>
      <c r="DU33" s="605"/>
      <c r="DV33" s="606"/>
      <c r="DW33" s="609">
        <v>27.9</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247911</v>
      </c>
      <c r="CS34" s="587"/>
      <c r="CT34" s="587"/>
      <c r="CU34" s="587"/>
      <c r="CV34" s="587"/>
      <c r="CW34" s="587"/>
      <c r="CX34" s="587"/>
      <c r="CY34" s="588"/>
      <c r="CZ34" s="589">
        <v>8.9</v>
      </c>
      <c r="DA34" s="607"/>
      <c r="DB34" s="607"/>
      <c r="DC34" s="608"/>
      <c r="DD34" s="592">
        <v>179928</v>
      </c>
      <c r="DE34" s="587"/>
      <c r="DF34" s="587"/>
      <c r="DG34" s="587"/>
      <c r="DH34" s="587"/>
      <c r="DI34" s="587"/>
      <c r="DJ34" s="587"/>
      <c r="DK34" s="588"/>
      <c r="DL34" s="592">
        <v>164303</v>
      </c>
      <c r="DM34" s="587"/>
      <c r="DN34" s="587"/>
      <c r="DO34" s="587"/>
      <c r="DP34" s="587"/>
      <c r="DQ34" s="587"/>
      <c r="DR34" s="587"/>
      <c r="DS34" s="587"/>
      <c r="DT34" s="587"/>
      <c r="DU34" s="587"/>
      <c r="DV34" s="588"/>
      <c r="DW34" s="609">
        <v>10.1</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78743</v>
      </c>
      <c r="S35" s="587"/>
      <c r="T35" s="587"/>
      <c r="U35" s="587"/>
      <c r="V35" s="587"/>
      <c r="W35" s="587"/>
      <c r="X35" s="587"/>
      <c r="Y35" s="588"/>
      <c r="Z35" s="639">
        <v>2.8</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165858</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3548</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104500</v>
      </c>
      <c r="CS35" s="605"/>
      <c r="CT35" s="605"/>
      <c r="CU35" s="605"/>
      <c r="CV35" s="605"/>
      <c r="CW35" s="605"/>
      <c r="CX35" s="605"/>
      <c r="CY35" s="606"/>
      <c r="CZ35" s="589">
        <v>3.7</v>
      </c>
      <c r="DA35" s="607"/>
      <c r="DB35" s="607"/>
      <c r="DC35" s="608"/>
      <c r="DD35" s="592">
        <v>91464</v>
      </c>
      <c r="DE35" s="605"/>
      <c r="DF35" s="605"/>
      <c r="DG35" s="605"/>
      <c r="DH35" s="605"/>
      <c r="DI35" s="605"/>
      <c r="DJ35" s="605"/>
      <c r="DK35" s="606"/>
      <c r="DL35" s="592">
        <v>26194</v>
      </c>
      <c r="DM35" s="605"/>
      <c r="DN35" s="605"/>
      <c r="DO35" s="605"/>
      <c r="DP35" s="605"/>
      <c r="DQ35" s="605"/>
      <c r="DR35" s="605"/>
      <c r="DS35" s="605"/>
      <c r="DT35" s="605"/>
      <c r="DU35" s="605"/>
      <c r="DV35" s="606"/>
      <c r="DW35" s="609">
        <v>1.6</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2840881</v>
      </c>
      <c r="S36" s="627"/>
      <c r="T36" s="627"/>
      <c r="U36" s="627"/>
      <c r="V36" s="627"/>
      <c r="W36" s="627"/>
      <c r="X36" s="627"/>
      <c r="Y36" s="630"/>
      <c r="Z36" s="631">
        <v>100</v>
      </c>
      <c r="AA36" s="631"/>
      <c r="AB36" s="631"/>
      <c r="AC36" s="631"/>
      <c r="AD36" s="632">
        <v>1549147</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64537</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2216</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486469</v>
      </c>
      <c r="CS36" s="587"/>
      <c r="CT36" s="587"/>
      <c r="CU36" s="587"/>
      <c r="CV36" s="587"/>
      <c r="CW36" s="587"/>
      <c r="CX36" s="587"/>
      <c r="CY36" s="588"/>
      <c r="CZ36" s="589">
        <v>17.399999999999999</v>
      </c>
      <c r="DA36" s="607"/>
      <c r="DB36" s="607"/>
      <c r="DC36" s="608"/>
      <c r="DD36" s="592">
        <v>364641</v>
      </c>
      <c r="DE36" s="587"/>
      <c r="DF36" s="587"/>
      <c r="DG36" s="587"/>
      <c r="DH36" s="587"/>
      <c r="DI36" s="587"/>
      <c r="DJ36" s="587"/>
      <c r="DK36" s="588"/>
      <c r="DL36" s="592">
        <v>152406</v>
      </c>
      <c r="DM36" s="587"/>
      <c r="DN36" s="587"/>
      <c r="DO36" s="587"/>
      <c r="DP36" s="587"/>
      <c r="DQ36" s="587"/>
      <c r="DR36" s="587"/>
      <c r="DS36" s="587"/>
      <c r="DT36" s="587"/>
      <c r="DU36" s="587"/>
      <c r="DV36" s="588"/>
      <c r="DW36" s="609">
        <v>9.4</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40494</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190</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97056</v>
      </c>
      <c r="CS37" s="605"/>
      <c r="CT37" s="605"/>
      <c r="CU37" s="605"/>
      <c r="CV37" s="605"/>
      <c r="CW37" s="605"/>
      <c r="CX37" s="605"/>
      <c r="CY37" s="606"/>
      <c r="CZ37" s="589">
        <v>3.5</v>
      </c>
      <c r="DA37" s="607"/>
      <c r="DB37" s="607"/>
      <c r="DC37" s="608"/>
      <c r="DD37" s="592">
        <v>97056</v>
      </c>
      <c r="DE37" s="605"/>
      <c r="DF37" s="605"/>
      <c r="DG37" s="605"/>
      <c r="DH37" s="605"/>
      <c r="DI37" s="605"/>
      <c r="DJ37" s="605"/>
      <c r="DK37" s="606"/>
      <c r="DL37" s="592">
        <v>97056</v>
      </c>
      <c r="DM37" s="605"/>
      <c r="DN37" s="605"/>
      <c r="DO37" s="605"/>
      <c r="DP37" s="605"/>
      <c r="DQ37" s="605"/>
      <c r="DR37" s="605"/>
      <c r="DS37" s="605"/>
      <c r="DT37" s="605"/>
      <c r="DU37" s="605"/>
      <c r="DV37" s="606"/>
      <c r="DW37" s="609">
        <v>6</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t="s">
        <v>318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292</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165858</v>
      </c>
      <c r="CS38" s="587"/>
      <c r="CT38" s="587"/>
      <c r="CU38" s="587"/>
      <c r="CV38" s="587"/>
      <c r="CW38" s="587"/>
      <c r="CX38" s="587"/>
      <c r="CY38" s="588"/>
      <c r="CZ38" s="589">
        <v>5.9</v>
      </c>
      <c r="DA38" s="607"/>
      <c r="DB38" s="607"/>
      <c r="DC38" s="608"/>
      <c r="DD38" s="592">
        <v>157166</v>
      </c>
      <c r="DE38" s="587"/>
      <c r="DF38" s="587"/>
      <c r="DG38" s="587"/>
      <c r="DH38" s="587"/>
      <c r="DI38" s="587"/>
      <c r="DJ38" s="587"/>
      <c r="DK38" s="588"/>
      <c r="DL38" s="592">
        <v>111261</v>
      </c>
      <c r="DM38" s="587"/>
      <c r="DN38" s="587"/>
      <c r="DO38" s="587"/>
      <c r="DP38" s="587"/>
      <c r="DQ38" s="587"/>
      <c r="DR38" s="587"/>
      <c r="DS38" s="587"/>
      <c r="DT38" s="587"/>
      <c r="DU38" s="587"/>
      <c r="DV38" s="588"/>
      <c r="DW38" s="609">
        <v>6.8</v>
      </c>
      <c r="DX38" s="610"/>
      <c r="DY38" s="610"/>
      <c r="DZ38" s="610"/>
      <c r="EA38" s="610"/>
      <c r="EB38" s="610"/>
      <c r="EC38" s="611"/>
    </row>
    <row r="39" spans="2:133" ht="11.25" customHeight="1" x14ac:dyDescent="0.15">
      <c r="AQ39" s="612" t="s">
        <v>321</v>
      </c>
      <c r="AR39" s="613"/>
      <c r="AS39" s="613"/>
      <c r="AT39" s="613"/>
      <c r="AU39" s="613"/>
      <c r="AV39" s="613"/>
      <c r="AW39" s="613"/>
      <c r="AX39" s="613"/>
      <c r="AY39" s="614"/>
      <c r="AZ39" s="586" t="s">
        <v>318</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81</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94694</v>
      </c>
      <c r="CS39" s="605"/>
      <c r="CT39" s="605"/>
      <c r="CU39" s="605"/>
      <c r="CV39" s="605"/>
      <c r="CW39" s="605"/>
      <c r="CX39" s="605"/>
      <c r="CY39" s="606"/>
      <c r="CZ39" s="589">
        <v>3.4</v>
      </c>
      <c r="DA39" s="607"/>
      <c r="DB39" s="607"/>
      <c r="DC39" s="608"/>
      <c r="DD39" s="592">
        <v>90000</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17556</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153</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15000</v>
      </c>
      <c r="CS40" s="587"/>
      <c r="CT40" s="587"/>
      <c r="CU40" s="587"/>
      <c r="CV40" s="587"/>
      <c r="CW40" s="587"/>
      <c r="CX40" s="587"/>
      <c r="CY40" s="588"/>
      <c r="CZ40" s="589">
        <v>0.5</v>
      </c>
      <c r="DA40" s="607"/>
      <c r="DB40" s="607"/>
      <c r="DC40" s="608"/>
      <c r="DD40" s="592" t="s">
        <v>318</v>
      </c>
      <c r="DE40" s="587"/>
      <c r="DF40" s="587"/>
      <c r="DG40" s="587"/>
      <c r="DH40" s="587"/>
      <c r="DI40" s="587"/>
      <c r="DJ40" s="587"/>
      <c r="DK40" s="588"/>
      <c r="DL40" s="592" t="s">
        <v>318</v>
      </c>
      <c r="DM40" s="587"/>
      <c r="DN40" s="587"/>
      <c r="DO40" s="587"/>
      <c r="DP40" s="587"/>
      <c r="DQ40" s="587"/>
      <c r="DR40" s="587"/>
      <c r="DS40" s="587"/>
      <c r="DT40" s="587"/>
      <c r="DU40" s="587"/>
      <c r="DV40" s="588"/>
      <c r="DW40" s="609" t="s">
        <v>318</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43271</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368</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824972</v>
      </c>
      <c r="CS42" s="587"/>
      <c r="CT42" s="587"/>
      <c r="CU42" s="587"/>
      <c r="CV42" s="587"/>
      <c r="CW42" s="587"/>
      <c r="CX42" s="587"/>
      <c r="CY42" s="588"/>
      <c r="CZ42" s="589">
        <v>29.6</v>
      </c>
      <c r="DA42" s="590"/>
      <c r="DB42" s="590"/>
      <c r="DC42" s="591"/>
      <c r="DD42" s="592">
        <v>113335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2055</v>
      </c>
      <c r="CS43" s="605"/>
      <c r="CT43" s="605"/>
      <c r="CU43" s="605"/>
      <c r="CV43" s="605"/>
      <c r="CW43" s="605"/>
      <c r="CX43" s="605"/>
      <c r="CY43" s="606"/>
      <c r="CZ43" s="589">
        <v>0.1</v>
      </c>
      <c r="DA43" s="607"/>
      <c r="DB43" s="607"/>
      <c r="DC43" s="608"/>
      <c r="DD43" s="592">
        <v>2055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287</v>
      </c>
      <c r="CE44" s="600"/>
      <c r="CF44" s="583" t="s">
        <v>337</v>
      </c>
      <c r="CG44" s="584"/>
      <c r="CH44" s="584"/>
      <c r="CI44" s="584"/>
      <c r="CJ44" s="584"/>
      <c r="CK44" s="584"/>
      <c r="CL44" s="584"/>
      <c r="CM44" s="584"/>
      <c r="CN44" s="584"/>
      <c r="CO44" s="584"/>
      <c r="CP44" s="584"/>
      <c r="CQ44" s="585"/>
      <c r="CR44" s="586">
        <v>824972</v>
      </c>
      <c r="CS44" s="587"/>
      <c r="CT44" s="587"/>
      <c r="CU44" s="587"/>
      <c r="CV44" s="587"/>
      <c r="CW44" s="587"/>
      <c r="CX44" s="587"/>
      <c r="CY44" s="588"/>
      <c r="CZ44" s="589">
        <v>29.6</v>
      </c>
      <c r="DA44" s="590"/>
      <c r="DB44" s="590"/>
      <c r="DC44" s="591"/>
      <c r="DD44" s="592">
        <v>113335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294328</v>
      </c>
      <c r="CS45" s="605"/>
      <c r="CT45" s="605"/>
      <c r="CU45" s="605"/>
      <c r="CV45" s="605"/>
      <c r="CW45" s="605"/>
      <c r="CX45" s="605"/>
      <c r="CY45" s="606"/>
      <c r="CZ45" s="589">
        <v>10.6</v>
      </c>
      <c r="DA45" s="607"/>
      <c r="DB45" s="607"/>
      <c r="DC45" s="608"/>
      <c r="DD45" s="592">
        <v>22002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529804</v>
      </c>
      <c r="CS46" s="587"/>
      <c r="CT46" s="587"/>
      <c r="CU46" s="587"/>
      <c r="CV46" s="587"/>
      <c r="CW46" s="587"/>
      <c r="CX46" s="587"/>
      <c r="CY46" s="588"/>
      <c r="CZ46" s="589">
        <v>19</v>
      </c>
      <c r="DA46" s="590"/>
      <c r="DB46" s="590"/>
      <c r="DC46" s="591"/>
      <c r="DD46" s="592">
        <v>91333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t="s">
        <v>318</v>
      </c>
      <c r="CS47" s="605"/>
      <c r="CT47" s="605"/>
      <c r="CU47" s="605"/>
      <c r="CV47" s="605"/>
      <c r="CW47" s="605"/>
      <c r="CX47" s="605"/>
      <c r="CY47" s="606"/>
      <c r="CZ47" s="589" t="s">
        <v>318</v>
      </c>
      <c r="DA47" s="607"/>
      <c r="DB47" s="607"/>
      <c r="DC47" s="608"/>
      <c r="DD47" s="592" t="s">
        <v>318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318</v>
      </c>
      <c r="CS48" s="587"/>
      <c r="CT48" s="587"/>
      <c r="CU48" s="587"/>
      <c r="CV48" s="587"/>
      <c r="CW48" s="587"/>
      <c r="CX48" s="587"/>
      <c r="CY48" s="588"/>
      <c r="CZ48" s="589" t="s">
        <v>318</v>
      </c>
      <c r="DA48" s="590"/>
      <c r="DB48" s="590"/>
      <c r="DC48" s="591"/>
      <c r="DD48" s="592" t="s">
        <v>318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342</v>
      </c>
      <c r="CE49" s="568"/>
      <c r="CF49" s="568"/>
      <c r="CG49" s="568"/>
      <c r="CH49" s="568"/>
      <c r="CI49" s="568"/>
      <c r="CJ49" s="568"/>
      <c r="CK49" s="568"/>
      <c r="CL49" s="568"/>
      <c r="CM49" s="568"/>
      <c r="CN49" s="568"/>
      <c r="CO49" s="568"/>
      <c r="CP49" s="568"/>
      <c r="CQ49" s="569"/>
      <c r="CR49" s="570">
        <v>2789741</v>
      </c>
      <c r="CS49" s="571"/>
      <c r="CT49" s="571"/>
      <c r="CU49" s="571"/>
      <c r="CV49" s="571"/>
      <c r="CW49" s="571"/>
      <c r="CX49" s="571"/>
      <c r="CY49" s="572"/>
      <c r="CZ49" s="573">
        <v>100</v>
      </c>
      <c r="DA49" s="574"/>
      <c r="DB49" s="574"/>
      <c r="DC49" s="575"/>
      <c r="DD49" s="576">
        <v>1735111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365</v>
      </c>
      <c r="C7" s="1045"/>
      <c r="D7" s="1045"/>
      <c r="E7" s="1045"/>
      <c r="F7" s="1045"/>
      <c r="G7" s="1045"/>
      <c r="H7" s="1045"/>
      <c r="I7" s="1045"/>
      <c r="J7" s="1045"/>
      <c r="K7" s="1045"/>
      <c r="L7" s="1045"/>
      <c r="M7" s="1045"/>
      <c r="N7" s="1045"/>
      <c r="O7" s="1045"/>
      <c r="P7" s="1046"/>
      <c r="Q7" s="1098">
        <v>2841</v>
      </c>
      <c r="R7" s="1099"/>
      <c r="S7" s="1099"/>
      <c r="T7" s="1099"/>
      <c r="U7" s="1099"/>
      <c r="V7" s="1099">
        <v>2790</v>
      </c>
      <c r="W7" s="1099"/>
      <c r="X7" s="1099"/>
      <c r="Y7" s="1099"/>
      <c r="Z7" s="1099"/>
      <c r="AA7" s="1099">
        <v>51</v>
      </c>
      <c r="AB7" s="1099"/>
      <c r="AC7" s="1099"/>
      <c r="AD7" s="1099"/>
      <c r="AE7" s="1100"/>
      <c r="AF7" s="1101">
        <v>51</v>
      </c>
      <c r="AG7" s="1102"/>
      <c r="AH7" s="1102"/>
      <c r="AI7" s="1102"/>
      <c r="AJ7" s="1103"/>
      <c r="AK7" s="1085" t="s">
        <v>528</v>
      </c>
      <c r="AL7" s="1086"/>
      <c r="AM7" s="1086"/>
      <c r="AN7" s="1086"/>
      <c r="AO7" s="1086"/>
      <c r="AP7" s="1086">
        <v>4219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531</v>
      </c>
      <c r="BT7" s="1090"/>
      <c r="BU7" s="1090"/>
      <c r="BV7" s="1090"/>
      <c r="BW7" s="1090"/>
      <c r="BX7" s="1090"/>
      <c r="BY7" s="1090"/>
      <c r="BZ7" s="1090"/>
      <c r="CA7" s="1090"/>
      <c r="CB7" s="1090"/>
      <c r="CC7" s="1090"/>
      <c r="CD7" s="1090"/>
      <c r="CE7" s="1090"/>
      <c r="CF7" s="1090"/>
      <c r="CG7" s="1091"/>
      <c r="CH7" s="1082">
        <v>4</v>
      </c>
      <c r="CI7" s="1083"/>
      <c r="CJ7" s="1083"/>
      <c r="CK7" s="1083"/>
      <c r="CL7" s="1084"/>
      <c r="CM7" s="1082">
        <v>135</v>
      </c>
      <c r="CN7" s="1083"/>
      <c r="CO7" s="1083"/>
      <c r="CP7" s="1083"/>
      <c r="CQ7" s="1084"/>
      <c r="CR7" s="1082">
        <v>27</v>
      </c>
      <c r="CS7" s="1083"/>
      <c r="CT7" s="1083"/>
      <c r="CU7" s="1083"/>
      <c r="CV7" s="1084"/>
      <c r="CW7" s="1082" t="s">
        <v>537</v>
      </c>
      <c r="CX7" s="1083"/>
      <c r="CY7" s="1083"/>
      <c r="CZ7" s="1083"/>
      <c r="DA7" s="1084"/>
      <c r="DB7" s="1082" t="s">
        <v>537</v>
      </c>
      <c r="DC7" s="1083"/>
      <c r="DD7" s="1083"/>
      <c r="DE7" s="1083"/>
      <c r="DF7" s="1084"/>
      <c r="DG7" s="1082" t="s">
        <v>538</v>
      </c>
      <c r="DH7" s="1083"/>
      <c r="DI7" s="1083"/>
      <c r="DJ7" s="1083"/>
      <c r="DK7" s="1084"/>
      <c r="DL7" s="1082" t="s">
        <v>538</v>
      </c>
      <c r="DM7" s="1083"/>
      <c r="DN7" s="1083"/>
      <c r="DO7" s="1083"/>
      <c r="DP7" s="1084"/>
      <c r="DQ7" s="1082">
        <v>2</v>
      </c>
      <c r="DR7" s="1083"/>
      <c r="DS7" s="1083"/>
      <c r="DT7" s="1083"/>
      <c r="DU7" s="1084"/>
      <c r="DV7" s="1109"/>
      <c r="DW7" s="1110"/>
      <c r="DX7" s="1110"/>
      <c r="DY7" s="1110"/>
      <c r="DZ7" s="1111"/>
      <c r="EA7" s="205"/>
    </row>
    <row r="8" spans="1:131" s="206" customFormat="1" ht="26.25" customHeight="1" x14ac:dyDescent="0.15">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532</v>
      </c>
      <c r="BT8" s="1009"/>
      <c r="BU8" s="1009"/>
      <c r="BV8" s="1009"/>
      <c r="BW8" s="1009"/>
      <c r="BX8" s="1009"/>
      <c r="BY8" s="1009"/>
      <c r="BZ8" s="1009"/>
      <c r="CA8" s="1009"/>
      <c r="CB8" s="1009"/>
      <c r="CC8" s="1009"/>
      <c r="CD8" s="1009"/>
      <c r="CE8" s="1009"/>
      <c r="CF8" s="1009"/>
      <c r="CG8" s="1010"/>
      <c r="CH8" s="983">
        <v>1</v>
      </c>
      <c r="CI8" s="984"/>
      <c r="CJ8" s="984"/>
      <c r="CK8" s="984"/>
      <c r="CL8" s="985"/>
      <c r="CM8" s="983">
        <v>15</v>
      </c>
      <c r="CN8" s="984"/>
      <c r="CO8" s="984"/>
      <c r="CP8" s="984"/>
      <c r="CQ8" s="985"/>
      <c r="CR8" s="983">
        <v>20</v>
      </c>
      <c r="CS8" s="984"/>
      <c r="CT8" s="984"/>
      <c r="CU8" s="984"/>
      <c r="CV8" s="985"/>
      <c r="CW8" s="983">
        <v>23</v>
      </c>
      <c r="CX8" s="984"/>
      <c r="CY8" s="984"/>
      <c r="CZ8" s="984"/>
      <c r="DA8" s="985"/>
      <c r="DB8" s="983" t="s">
        <v>537</v>
      </c>
      <c r="DC8" s="984"/>
      <c r="DD8" s="984"/>
      <c r="DE8" s="984"/>
      <c r="DF8" s="985"/>
      <c r="DG8" s="983" t="s">
        <v>537</v>
      </c>
      <c r="DH8" s="984"/>
      <c r="DI8" s="984"/>
      <c r="DJ8" s="984"/>
      <c r="DK8" s="985"/>
      <c r="DL8" s="983" t="s">
        <v>537</v>
      </c>
      <c r="DM8" s="984"/>
      <c r="DN8" s="984"/>
      <c r="DO8" s="984"/>
      <c r="DP8" s="985"/>
      <c r="DQ8" s="983" t="s">
        <v>537</v>
      </c>
      <c r="DR8" s="984"/>
      <c r="DS8" s="984"/>
      <c r="DT8" s="984"/>
      <c r="DU8" s="985"/>
      <c r="DV8" s="986"/>
      <c r="DW8" s="987"/>
      <c r="DX8" s="987"/>
      <c r="DY8" s="987"/>
      <c r="DZ8" s="988"/>
      <c r="EA8" s="205"/>
    </row>
    <row r="9" spans="1:131" s="206" customFormat="1" ht="26.25" customHeight="1" x14ac:dyDescent="0.15">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366</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367</v>
      </c>
      <c r="B23" s="938" t="s">
        <v>368</v>
      </c>
      <c r="C23" s="939"/>
      <c r="D23" s="939"/>
      <c r="E23" s="939"/>
      <c r="F23" s="939"/>
      <c r="G23" s="939"/>
      <c r="H23" s="939"/>
      <c r="I23" s="939"/>
      <c r="J23" s="939"/>
      <c r="K23" s="939"/>
      <c r="L23" s="939"/>
      <c r="M23" s="939"/>
      <c r="N23" s="939"/>
      <c r="O23" s="939"/>
      <c r="P23" s="940"/>
      <c r="Q23" s="1062"/>
      <c r="R23" s="1063"/>
      <c r="S23" s="1063"/>
      <c r="T23" s="1063"/>
      <c r="U23" s="1063"/>
      <c r="V23" s="1063"/>
      <c r="W23" s="1063"/>
      <c r="X23" s="1063"/>
      <c r="Y23" s="1063"/>
      <c r="Z23" s="1063"/>
      <c r="AA23" s="1063"/>
      <c r="AB23" s="1063"/>
      <c r="AC23" s="1063"/>
      <c r="AD23" s="1063"/>
      <c r="AE23" s="1064"/>
      <c r="AF23" s="1065">
        <v>51</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379</v>
      </c>
      <c r="C28" s="1045"/>
      <c r="D28" s="1045"/>
      <c r="E28" s="1045"/>
      <c r="F28" s="1045"/>
      <c r="G28" s="1045"/>
      <c r="H28" s="1045"/>
      <c r="I28" s="1045"/>
      <c r="J28" s="1045"/>
      <c r="K28" s="1045"/>
      <c r="L28" s="1045"/>
      <c r="M28" s="1045"/>
      <c r="N28" s="1045"/>
      <c r="O28" s="1045"/>
      <c r="P28" s="1046"/>
      <c r="Q28" s="1047">
        <v>161</v>
      </c>
      <c r="R28" s="1048"/>
      <c r="S28" s="1048"/>
      <c r="T28" s="1048"/>
      <c r="U28" s="1048"/>
      <c r="V28" s="1048">
        <v>157</v>
      </c>
      <c r="W28" s="1048"/>
      <c r="X28" s="1048"/>
      <c r="Y28" s="1048"/>
      <c r="Z28" s="1048"/>
      <c r="AA28" s="1048">
        <v>4</v>
      </c>
      <c r="AB28" s="1048"/>
      <c r="AC28" s="1048"/>
      <c r="AD28" s="1048"/>
      <c r="AE28" s="1049"/>
      <c r="AF28" s="1050">
        <v>4</v>
      </c>
      <c r="AG28" s="1048"/>
      <c r="AH28" s="1048"/>
      <c r="AI28" s="1048"/>
      <c r="AJ28" s="1051"/>
      <c r="AK28" s="1052">
        <v>18</v>
      </c>
      <c r="AL28" s="1040"/>
      <c r="AM28" s="1040"/>
      <c r="AN28" s="1040"/>
      <c r="AO28" s="1040"/>
      <c r="AP28" s="1040" t="s">
        <v>528</v>
      </c>
      <c r="AQ28" s="1040"/>
      <c r="AR28" s="1040"/>
      <c r="AS28" s="1040"/>
      <c r="AT28" s="1040"/>
      <c r="AU28" s="1040" t="s">
        <v>528</v>
      </c>
      <c r="AV28" s="1040"/>
      <c r="AW28" s="1040"/>
      <c r="AX28" s="1040"/>
      <c r="AY28" s="1040"/>
      <c r="AZ28" s="1041" t="s">
        <v>528</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380</v>
      </c>
      <c r="C29" s="1026"/>
      <c r="D29" s="1026"/>
      <c r="E29" s="1026"/>
      <c r="F29" s="1026"/>
      <c r="G29" s="1026"/>
      <c r="H29" s="1026"/>
      <c r="I29" s="1026"/>
      <c r="J29" s="1026"/>
      <c r="K29" s="1026"/>
      <c r="L29" s="1026"/>
      <c r="M29" s="1026"/>
      <c r="N29" s="1026"/>
      <c r="O29" s="1026"/>
      <c r="P29" s="1027"/>
      <c r="Q29" s="1037">
        <v>109</v>
      </c>
      <c r="R29" s="1038"/>
      <c r="S29" s="1038"/>
      <c r="T29" s="1038"/>
      <c r="U29" s="1038"/>
      <c r="V29" s="1038">
        <v>97</v>
      </c>
      <c r="W29" s="1038"/>
      <c r="X29" s="1038"/>
      <c r="Y29" s="1038"/>
      <c r="Z29" s="1038"/>
      <c r="AA29" s="1038">
        <v>12</v>
      </c>
      <c r="AB29" s="1038"/>
      <c r="AC29" s="1038"/>
      <c r="AD29" s="1038"/>
      <c r="AE29" s="1039"/>
      <c r="AF29" s="1031">
        <v>12</v>
      </c>
      <c r="AG29" s="1032"/>
      <c r="AH29" s="1032"/>
      <c r="AI29" s="1032"/>
      <c r="AJ29" s="1033"/>
      <c r="AK29" s="974">
        <v>22</v>
      </c>
      <c r="AL29" s="965"/>
      <c r="AM29" s="965"/>
      <c r="AN29" s="965"/>
      <c r="AO29" s="965"/>
      <c r="AP29" s="965" t="s">
        <v>528</v>
      </c>
      <c r="AQ29" s="965"/>
      <c r="AR29" s="965"/>
      <c r="AS29" s="965"/>
      <c r="AT29" s="965"/>
      <c r="AU29" s="965" t="s">
        <v>528</v>
      </c>
      <c r="AV29" s="965"/>
      <c r="AW29" s="965"/>
      <c r="AX29" s="965"/>
      <c r="AY29" s="965"/>
      <c r="AZ29" s="1036" t="s">
        <v>529</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381</v>
      </c>
      <c r="C30" s="1026"/>
      <c r="D30" s="1026"/>
      <c r="E30" s="1026"/>
      <c r="F30" s="1026"/>
      <c r="G30" s="1026"/>
      <c r="H30" s="1026"/>
      <c r="I30" s="1026"/>
      <c r="J30" s="1026"/>
      <c r="K30" s="1026"/>
      <c r="L30" s="1026"/>
      <c r="M30" s="1026"/>
      <c r="N30" s="1026"/>
      <c r="O30" s="1026"/>
      <c r="P30" s="1027"/>
      <c r="Q30" s="1037">
        <v>31</v>
      </c>
      <c r="R30" s="1038"/>
      <c r="S30" s="1038"/>
      <c r="T30" s="1038"/>
      <c r="U30" s="1038"/>
      <c r="V30" s="1038">
        <v>31</v>
      </c>
      <c r="W30" s="1038"/>
      <c r="X30" s="1038"/>
      <c r="Y30" s="1038"/>
      <c r="Z30" s="1038"/>
      <c r="AA30" s="1038">
        <v>0</v>
      </c>
      <c r="AB30" s="1038"/>
      <c r="AC30" s="1038"/>
      <c r="AD30" s="1038"/>
      <c r="AE30" s="1039"/>
      <c r="AF30" s="1031">
        <v>0</v>
      </c>
      <c r="AG30" s="1032"/>
      <c r="AH30" s="1032"/>
      <c r="AI30" s="1032"/>
      <c r="AJ30" s="1033"/>
      <c r="AK30" s="974">
        <v>22</v>
      </c>
      <c r="AL30" s="965"/>
      <c r="AM30" s="965"/>
      <c r="AN30" s="965"/>
      <c r="AO30" s="965"/>
      <c r="AP30" s="965" t="s">
        <v>528</v>
      </c>
      <c r="AQ30" s="965"/>
      <c r="AR30" s="965"/>
      <c r="AS30" s="965"/>
      <c r="AT30" s="965"/>
      <c r="AU30" s="965" t="s">
        <v>528</v>
      </c>
      <c r="AV30" s="965"/>
      <c r="AW30" s="965"/>
      <c r="AX30" s="965"/>
      <c r="AY30" s="965"/>
      <c r="AZ30" s="1036" t="s">
        <v>530</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382</v>
      </c>
      <c r="C31" s="1026"/>
      <c r="D31" s="1026"/>
      <c r="E31" s="1026"/>
      <c r="F31" s="1026"/>
      <c r="G31" s="1026"/>
      <c r="H31" s="1026"/>
      <c r="I31" s="1026"/>
      <c r="J31" s="1026"/>
      <c r="K31" s="1026"/>
      <c r="L31" s="1026"/>
      <c r="M31" s="1026"/>
      <c r="N31" s="1026"/>
      <c r="O31" s="1026"/>
      <c r="P31" s="1027"/>
      <c r="Q31" s="1037">
        <v>173</v>
      </c>
      <c r="R31" s="1038"/>
      <c r="S31" s="1038"/>
      <c r="T31" s="1038"/>
      <c r="U31" s="1038"/>
      <c r="V31" s="1038">
        <v>172</v>
      </c>
      <c r="W31" s="1038"/>
      <c r="X31" s="1038"/>
      <c r="Y31" s="1038"/>
      <c r="Z31" s="1038"/>
      <c r="AA31" s="1038">
        <v>1</v>
      </c>
      <c r="AB31" s="1038"/>
      <c r="AC31" s="1038"/>
      <c r="AD31" s="1038"/>
      <c r="AE31" s="1039"/>
      <c r="AF31" s="1031">
        <v>1</v>
      </c>
      <c r="AG31" s="1032"/>
      <c r="AH31" s="1032"/>
      <c r="AI31" s="1032"/>
      <c r="AJ31" s="1033"/>
      <c r="AK31" s="974">
        <v>65</v>
      </c>
      <c r="AL31" s="965"/>
      <c r="AM31" s="965"/>
      <c r="AN31" s="965"/>
      <c r="AO31" s="965"/>
      <c r="AP31" s="965">
        <v>663</v>
      </c>
      <c r="AQ31" s="965"/>
      <c r="AR31" s="965"/>
      <c r="AS31" s="965"/>
      <c r="AT31" s="965"/>
      <c r="AU31" s="965">
        <v>505</v>
      </c>
      <c r="AV31" s="965"/>
      <c r="AW31" s="965"/>
      <c r="AX31" s="965"/>
      <c r="AY31" s="965"/>
      <c r="AZ31" s="1036" t="s">
        <v>528</v>
      </c>
      <c r="BA31" s="1036"/>
      <c r="BB31" s="1036"/>
      <c r="BC31" s="1036"/>
      <c r="BD31" s="1036"/>
      <c r="BE31" s="1020" t="s">
        <v>383</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384</v>
      </c>
      <c r="C32" s="1026"/>
      <c r="D32" s="1026"/>
      <c r="E32" s="1026"/>
      <c r="F32" s="1026"/>
      <c r="G32" s="1026"/>
      <c r="H32" s="1026"/>
      <c r="I32" s="1026"/>
      <c r="J32" s="1026"/>
      <c r="K32" s="1026"/>
      <c r="L32" s="1026"/>
      <c r="M32" s="1026"/>
      <c r="N32" s="1026"/>
      <c r="O32" s="1026"/>
      <c r="P32" s="1027"/>
      <c r="Q32" s="1037">
        <v>94</v>
      </c>
      <c r="R32" s="1038"/>
      <c r="S32" s="1038"/>
      <c r="T32" s="1038"/>
      <c r="U32" s="1038"/>
      <c r="V32" s="1038">
        <v>93</v>
      </c>
      <c r="W32" s="1038"/>
      <c r="X32" s="1038"/>
      <c r="Y32" s="1038"/>
      <c r="Z32" s="1038"/>
      <c r="AA32" s="1038">
        <v>1</v>
      </c>
      <c r="AB32" s="1038"/>
      <c r="AC32" s="1038"/>
      <c r="AD32" s="1038"/>
      <c r="AE32" s="1039"/>
      <c r="AF32" s="1031">
        <v>1</v>
      </c>
      <c r="AG32" s="1032"/>
      <c r="AH32" s="1032"/>
      <c r="AI32" s="1032"/>
      <c r="AJ32" s="1033"/>
      <c r="AK32" s="974">
        <v>40</v>
      </c>
      <c r="AL32" s="965"/>
      <c r="AM32" s="965"/>
      <c r="AN32" s="965"/>
      <c r="AO32" s="965"/>
      <c r="AP32" s="965">
        <v>279</v>
      </c>
      <c r="AQ32" s="965"/>
      <c r="AR32" s="965"/>
      <c r="AS32" s="965"/>
      <c r="AT32" s="965"/>
      <c r="AU32" s="965">
        <v>279</v>
      </c>
      <c r="AV32" s="965"/>
      <c r="AW32" s="965"/>
      <c r="AX32" s="965"/>
      <c r="AY32" s="965"/>
      <c r="AZ32" s="1036" t="s">
        <v>528</v>
      </c>
      <c r="BA32" s="1036"/>
      <c r="BB32" s="1036"/>
      <c r="BC32" s="1036"/>
      <c r="BD32" s="1036"/>
      <c r="BE32" s="1020" t="s">
        <v>383</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c r="C33" s="1026"/>
      <c r="D33" s="1026"/>
      <c r="E33" s="1026"/>
      <c r="F33" s="1026"/>
      <c r="G33" s="1026"/>
      <c r="H33" s="1026"/>
      <c r="I33" s="1026"/>
      <c r="J33" s="1026"/>
      <c r="K33" s="1026"/>
      <c r="L33" s="1026"/>
      <c r="M33" s="1026"/>
      <c r="N33" s="1026"/>
      <c r="O33" s="1026"/>
      <c r="P33" s="1027"/>
      <c r="Q33" s="1037"/>
      <c r="R33" s="1038"/>
      <c r="S33" s="1038"/>
      <c r="T33" s="1038"/>
      <c r="U33" s="1038"/>
      <c r="V33" s="1038"/>
      <c r="W33" s="1038"/>
      <c r="X33" s="1038"/>
      <c r="Y33" s="1038"/>
      <c r="Z33" s="1038"/>
      <c r="AA33" s="1038"/>
      <c r="AB33" s="1038"/>
      <c r="AC33" s="1038"/>
      <c r="AD33" s="1038"/>
      <c r="AE33" s="1039"/>
      <c r="AF33" s="1031"/>
      <c r="AG33" s="1032"/>
      <c r="AH33" s="1032"/>
      <c r="AI33" s="1032"/>
      <c r="AJ33" s="1033"/>
      <c r="AK33" s="974"/>
      <c r="AL33" s="965"/>
      <c r="AM33" s="965"/>
      <c r="AN33" s="965"/>
      <c r="AO33" s="965"/>
      <c r="AP33" s="965"/>
      <c r="AQ33" s="965"/>
      <c r="AR33" s="965"/>
      <c r="AS33" s="965"/>
      <c r="AT33" s="965"/>
      <c r="AU33" s="965"/>
      <c r="AV33" s="965"/>
      <c r="AW33" s="965"/>
      <c r="AX33" s="965"/>
      <c r="AY33" s="965"/>
      <c r="AZ33" s="1036"/>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385</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367</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17</v>
      </c>
      <c r="AG63" s="953"/>
      <c r="AH63" s="953"/>
      <c r="AI63" s="953"/>
      <c r="AJ63" s="1018"/>
      <c r="AK63" s="1019"/>
      <c r="AL63" s="957"/>
      <c r="AM63" s="957"/>
      <c r="AN63" s="957"/>
      <c r="AO63" s="957"/>
      <c r="AP63" s="953">
        <v>942</v>
      </c>
      <c r="AQ63" s="953"/>
      <c r="AR63" s="953"/>
      <c r="AS63" s="953"/>
      <c r="AT63" s="953"/>
      <c r="AU63" s="953">
        <v>784</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388</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389</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533</v>
      </c>
      <c r="C68" s="980"/>
      <c r="D68" s="980"/>
      <c r="E68" s="980"/>
      <c r="F68" s="980"/>
      <c r="G68" s="980"/>
      <c r="H68" s="980"/>
      <c r="I68" s="980"/>
      <c r="J68" s="980"/>
      <c r="K68" s="980"/>
      <c r="L68" s="980"/>
      <c r="M68" s="980"/>
      <c r="N68" s="980"/>
      <c r="O68" s="980"/>
      <c r="P68" s="981"/>
      <c r="Q68" s="982">
        <v>15</v>
      </c>
      <c r="R68" s="976"/>
      <c r="S68" s="976"/>
      <c r="T68" s="976"/>
      <c r="U68" s="976"/>
      <c r="V68" s="976">
        <v>13</v>
      </c>
      <c r="W68" s="976"/>
      <c r="X68" s="976"/>
      <c r="Y68" s="976"/>
      <c r="Z68" s="976"/>
      <c r="AA68" s="976">
        <v>2</v>
      </c>
      <c r="AB68" s="976"/>
      <c r="AC68" s="976"/>
      <c r="AD68" s="976"/>
      <c r="AE68" s="976"/>
      <c r="AF68" s="976">
        <v>2</v>
      </c>
      <c r="AG68" s="976"/>
      <c r="AH68" s="976"/>
      <c r="AI68" s="976"/>
      <c r="AJ68" s="976"/>
      <c r="AK68" s="976" t="s">
        <v>537</v>
      </c>
      <c r="AL68" s="976"/>
      <c r="AM68" s="976"/>
      <c r="AN68" s="976"/>
      <c r="AO68" s="976"/>
      <c r="AP68" s="976" t="s">
        <v>537</v>
      </c>
      <c r="AQ68" s="976"/>
      <c r="AR68" s="976"/>
      <c r="AS68" s="976"/>
      <c r="AT68" s="976"/>
      <c r="AU68" s="976" t="s">
        <v>538</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534</v>
      </c>
      <c r="C69" s="969"/>
      <c r="D69" s="969"/>
      <c r="E69" s="969"/>
      <c r="F69" s="969"/>
      <c r="G69" s="969"/>
      <c r="H69" s="969"/>
      <c r="I69" s="969"/>
      <c r="J69" s="969"/>
      <c r="K69" s="969"/>
      <c r="L69" s="969"/>
      <c r="M69" s="969"/>
      <c r="N69" s="969"/>
      <c r="O69" s="969"/>
      <c r="P69" s="970"/>
      <c r="Q69" s="971">
        <v>1641</v>
      </c>
      <c r="R69" s="965"/>
      <c r="S69" s="965"/>
      <c r="T69" s="965"/>
      <c r="U69" s="965"/>
      <c r="V69" s="965">
        <v>1628</v>
      </c>
      <c r="W69" s="965"/>
      <c r="X69" s="965"/>
      <c r="Y69" s="965"/>
      <c r="Z69" s="965"/>
      <c r="AA69" s="965">
        <v>13</v>
      </c>
      <c r="AB69" s="965"/>
      <c r="AC69" s="965"/>
      <c r="AD69" s="965"/>
      <c r="AE69" s="965"/>
      <c r="AF69" s="965">
        <v>13</v>
      </c>
      <c r="AG69" s="965"/>
      <c r="AH69" s="965"/>
      <c r="AI69" s="965"/>
      <c r="AJ69" s="965"/>
      <c r="AK69" s="965" t="s">
        <v>537</v>
      </c>
      <c r="AL69" s="965"/>
      <c r="AM69" s="965"/>
      <c r="AN69" s="965"/>
      <c r="AO69" s="965"/>
      <c r="AP69" s="965" t="s">
        <v>537</v>
      </c>
      <c r="AQ69" s="965"/>
      <c r="AR69" s="965"/>
      <c r="AS69" s="965"/>
      <c r="AT69" s="965"/>
      <c r="AU69" s="965" t="s">
        <v>537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535</v>
      </c>
      <c r="C70" s="969"/>
      <c r="D70" s="969"/>
      <c r="E70" s="969"/>
      <c r="F70" s="969"/>
      <c r="G70" s="969"/>
      <c r="H70" s="969"/>
      <c r="I70" s="969"/>
      <c r="J70" s="969"/>
      <c r="K70" s="969"/>
      <c r="L70" s="969"/>
      <c r="M70" s="969"/>
      <c r="N70" s="969"/>
      <c r="O70" s="969"/>
      <c r="P70" s="970"/>
      <c r="Q70" s="971">
        <v>501</v>
      </c>
      <c r="R70" s="965"/>
      <c r="S70" s="965"/>
      <c r="T70" s="965"/>
      <c r="U70" s="965"/>
      <c r="V70" s="965">
        <v>476</v>
      </c>
      <c r="W70" s="965"/>
      <c r="X70" s="965"/>
      <c r="Y70" s="965"/>
      <c r="Z70" s="965"/>
      <c r="AA70" s="965">
        <v>25</v>
      </c>
      <c r="AB70" s="965"/>
      <c r="AC70" s="965"/>
      <c r="AD70" s="965"/>
      <c r="AE70" s="965"/>
      <c r="AF70" s="965">
        <v>25</v>
      </c>
      <c r="AG70" s="965"/>
      <c r="AH70" s="965"/>
      <c r="AI70" s="965"/>
      <c r="AJ70" s="965"/>
      <c r="AK70" s="965" t="s">
        <v>537</v>
      </c>
      <c r="AL70" s="965"/>
      <c r="AM70" s="965"/>
      <c r="AN70" s="965"/>
      <c r="AO70" s="965"/>
      <c r="AP70" s="965">
        <v>2269</v>
      </c>
      <c r="AQ70" s="965"/>
      <c r="AR70" s="965"/>
      <c r="AS70" s="965"/>
      <c r="AT70" s="965"/>
      <c r="AU70" s="965">
        <v>26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536</v>
      </c>
      <c r="C71" s="969"/>
      <c r="D71" s="969"/>
      <c r="E71" s="969"/>
      <c r="F71" s="969"/>
      <c r="G71" s="969"/>
      <c r="H71" s="969"/>
      <c r="I71" s="969"/>
      <c r="J71" s="969"/>
      <c r="K71" s="969"/>
      <c r="L71" s="969"/>
      <c r="M71" s="969"/>
      <c r="N71" s="969"/>
      <c r="O71" s="969"/>
      <c r="P71" s="970"/>
      <c r="Q71" s="971">
        <v>2300</v>
      </c>
      <c r="R71" s="965"/>
      <c r="S71" s="965"/>
      <c r="T71" s="965"/>
      <c r="U71" s="965"/>
      <c r="V71" s="965">
        <v>2302</v>
      </c>
      <c r="W71" s="965"/>
      <c r="X71" s="965"/>
      <c r="Y71" s="965"/>
      <c r="Z71" s="965"/>
      <c r="AA71" s="965">
        <v>-2</v>
      </c>
      <c r="AB71" s="965"/>
      <c r="AC71" s="965"/>
      <c r="AD71" s="965"/>
      <c r="AE71" s="965"/>
      <c r="AF71" s="965">
        <v>324</v>
      </c>
      <c r="AG71" s="965"/>
      <c r="AH71" s="965"/>
      <c r="AI71" s="965"/>
      <c r="AJ71" s="965"/>
      <c r="AK71" s="965" t="s">
        <v>537</v>
      </c>
      <c r="AL71" s="965"/>
      <c r="AM71" s="965"/>
      <c r="AN71" s="965"/>
      <c r="AO71" s="965"/>
      <c r="AP71" s="965">
        <v>484</v>
      </c>
      <c r="AQ71" s="965"/>
      <c r="AR71" s="965"/>
      <c r="AS71" s="965"/>
      <c r="AT71" s="965"/>
      <c r="AU71" s="965" t="s">
        <v>537</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367</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364</v>
      </c>
      <c r="AG88" s="953"/>
      <c r="AH88" s="953"/>
      <c r="AI88" s="953"/>
      <c r="AJ88" s="953"/>
      <c r="AK88" s="957"/>
      <c r="AL88" s="957"/>
      <c r="AM88" s="957"/>
      <c r="AN88" s="957"/>
      <c r="AO88" s="957"/>
      <c r="AP88" s="953">
        <v>2753</v>
      </c>
      <c r="AQ88" s="953"/>
      <c r="AR88" s="953"/>
      <c r="AS88" s="953"/>
      <c r="AT88" s="953"/>
      <c r="AU88" s="953">
        <v>26</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47</v>
      </c>
      <c r="CS102" s="945"/>
      <c r="CT102" s="945"/>
      <c r="CU102" s="945"/>
      <c r="CV102" s="946"/>
      <c r="CW102" s="944">
        <v>23</v>
      </c>
      <c r="CX102" s="945"/>
      <c r="CY102" s="945"/>
      <c r="CZ102" s="945"/>
      <c r="DA102" s="946"/>
      <c r="DB102" s="944" t="s">
        <v>537</v>
      </c>
      <c r="DC102" s="945"/>
      <c r="DD102" s="945"/>
      <c r="DE102" s="945"/>
      <c r="DF102" s="946"/>
      <c r="DG102" s="944" t="s">
        <v>538</v>
      </c>
      <c r="DH102" s="945"/>
      <c r="DI102" s="945"/>
      <c r="DJ102" s="945"/>
      <c r="DK102" s="946"/>
      <c r="DL102" s="944" t="s">
        <v>537</v>
      </c>
      <c r="DM102" s="945"/>
      <c r="DN102" s="945"/>
      <c r="DO102" s="945"/>
      <c r="DP102" s="946"/>
      <c r="DQ102" s="944">
        <v>2</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286</v>
      </c>
      <c r="AG109" s="886"/>
      <c r="AH109" s="886"/>
      <c r="AI109" s="886"/>
      <c r="AJ109" s="887"/>
      <c r="AK109" s="888" t="s">
        <v>285</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286</v>
      </c>
      <c r="BW109" s="886"/>
      <c r="BX109" s="886"/>
      <c r="BY109" s="886"/>
      <c r="BZ109" s="887"/>
      <c r="CA109" s="888" t="s">
        <v>285</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286</v>
      </c>
      <c r="DM109" s="886"/>
      <c r="DN109" s="886"/>
      <c r="DO109" s="886"/>
      <c r="DP109" s="887"/>
      <c r="DQ109" s="888" t="s">
        <v>285</v>
      </c>
      <c r="DR109" s="886"/>
      <c r="DS109" s="886"/>
      <c r="DT109" s="886"/>
      <c r="DU109" s="887"/>
      <c r="DV109" s="888" t="s">
        <v>400</v>
      </c>
      <c r="DW109" s="886"/>
      <c r="DX109" s="886"/>
      <c r="DY109" s="886"/>
      <c r="DZ109" s="917"/>
    </row>
    <row r="110" spans="1:131" s="197" customFormat="1" ht="26.25" customHeight="1" x14ac:dyDescent="0.15">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516337</v>
      </c>
      <c r="AB110" s="871"/>
      <c r="AC110" s="871"/>
      <c r="AD110" s="871"/>
      <c r="AE110" s="872"/>
      <c r="AF110" s="873">
        <v>515607</v>
      </c>
      <c r="AG110" s="871"/>
      <c r="AH110" s="871"/>
      <c r="AI110" s="871"/>
      <c r="AJ110" s="872"/>
      <c r="AK110" s="873">
        <v>381918</v>
      </c>
      <c r="AL110" s="871"/>
      <c r="AM110" s="871"/>
      <c r="AN110" s="871"/>
      <c r="AO110" s="872"/>
      <c r="AP110" s="874">
        <v>28.7</v>
      </c>
      <c r="AQ110" s="875"/>
      <c r="AR110" s="875"/>
      <c r="AS110" s="875"/>
      <c r="AT110" s="876"/>
      <c r="AU110" s="918" t="s">
        <v>61</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3856856</v>
      </c>
      <c r="BR110" s="798"/>
      <c r="BS110" s="798"/>
      <c r="BT110" s="798"/>
      <c r="BU110" s="798"/>
      <c r="BV110" s="798">
        <v>3910965</v>
      </c>
      <c r="BW110" s="798"/>
      <c r="BX110" s="798"/>
      <c r="BY110" s="798"/>
      <c r="BZ110" s="798"/>
      <c r="CA110" s="798">
        <v>4218882</v>
      </c>
      <c r="CB110" s="798"/>
      <c r="CC110" s="798"/>
      <c r="CD110" s="798"/>
      <c r="CE110" s="798"/>
      <c r="CF110" s="859">
        <v>316.7</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816087</v>
      </c>
      <c r="BR112" s="769"/>
      <c r="BS112" s="769"/>
      <c r="BT112" s="769"/>
      <c r="BU112" s="769"/>
      <c r="BV112" s="769">
        <v>787646</v>
      </c>
      <c r="BW112" s="769"/>
      <c r="BX112" s="769"/>
      <c r="BY112" s="769"/>
      <c r="BZ112" s="769"/>
      <c r="CA112" s="769">
        <v>784315</v>
      </c>
      <c r="CB112" s="769"/>
      <c r="CC112" s="769"/>
      <c r="CD112" s="769"/>
      <c r="CE112" s="769"/>
      <c r="CF112" s="846">
        <v>58.9</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76514</v>
      </c>
      <c r="AB113" s="907"/>
      <c r="AC113" s="907"/>
      <c r="AD113" s="907"/>
      <c r="AE113" s="908"/>
      <c r="AF113" s="909">
        <v>82579</v>
      </c>
      <c r="AG113" s="907"/>
      <c r="AH113" s="907"/>
      <c r="AI113" s="907"/>
      <c r="AJ113" s="908"/>
      <c r="AK113" s="909">
        <v>76365</v>
      </c>
      <c r="AL113" s="907"/>
      <c r="AM113" s="907"/>
      <c r="AN113" s="907"/>
      <c r="AO113" s="908"/>
      <c r="AP113" s="910">
        <v>5.7</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9740</v>
      </c>
      <c r="BR113" s="769"/>
      <c r="BS113" s="769"/>
      <c r="BT113" s="769"/>
      <c r="BU113" s="769"/>
      <c r="BV113" s="769">
        <v>24099</v>
      </c>
      <c r="BW113" s="769"/>
      <c r="BX113" s="769"/>
      <c r="BY113" s="769"/>
      <c r="BZ113" s="769"/>
      <c r="CA113" s="769">
        <v>25507</v>
      </c>
      <c r="CB113" s="769"/>
      <c r="CC113" s="769"/>
      <c r="CD113" s="769"/>
      <c r="CE113" s="769"/>
      <c r="CF113" s="846">
        <v>1.9</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112</v>
      </c>
      <c r="AB114" s="782"/>
      <c r="AC114" s="782"/>
      <c r="AD114" s="782"/>
      <c r="AE114" s="783"/>
      <c r="AF114" s="784" t="s">
        <v>112</v>
      </c>
      <c r="AG114" s="782"/>
      <c r="AH114" s="782"/>
      <c r="AI114" s="782"/>
      <c r="AJ114" s="783"/>
      <c r="AK114" s="784" t="s">
        <v>112</v>
      </c>
      <c r="AL114" s="782"/>
      <c r="AM114" s="782"/>
      <c r="AN114" s="782"/>
      <c r="AO114" s="783"/>
      <c r="AP114" s="752" t="s">
        <v>112</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362906</v>
      </c>
      <c r="BR114" s="769"/>
      <c r="BS114" s="769"/>
      <c r="BT114" s="769"/>
      <c r="BU114" s="769"/>
      <c r="BV114" s="769">
        <v>429034</v>
      </c>
      <c r="BW114" s="769"/>
      <c r="BX114" s="769"/>
      <c r="BY114" s="769"/>
      <c r="BZ114" s="769"/>
      <c r="CA114" s="769">
        <v>313254</v>
      </c>
      <c r="CB114" s="769"/>
      <c r="CC114" s="769"/>
      <c r="CD114" s="769"/>
      <c r="CE114" s="769"/>
      <c r="CF114" s="846">
        <v>23.5</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762</v>
      </c>
      <c r="AB115" s="907"/>
      <c r="AC115" s="907"/>
      <c r="AD115" s="907"/>
      <c r="AE115" s="908"/>
      <c r="AF115" s="909">
        <v>771</v>
      </c>
      <c r="AG115" s="907"/>
      <c r="AH115" s="907"/>
      <c r="AI115" s="907"/>
      <c r="AJ115" s="908"/>
      <c r="AK115" s="909">
        <v>872</v>
      </c>
      <c r="AL115" s="907"/>
      <c r="AM115" s="907"/>
      <c r="AN115" s="907"/>
      <c r="AO115" s="908"/>
      <c r="AP115" s="910">
        <v>0.1</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v>2000</v>
      </c>
      <c r="BR115" s="769"/>
      <c r="BS115" s="769"/>
      <c r="BT115" s="769"/>
      <c r="BU115" s="769"/>
      <c r="BV115" s="769">
        <v>2000</v>
      </c>
      <c r="BW115" s="769"/>
      <c r="BX115" s="769"/>
      <c r="BY115" s="769"/>
      <c r="BZ115" s="769"/>
      <c r="CA115" s="769">
        <v>2000</v>
      </c>
      <c r="CB115" s="769"/>
      <c r="CC115" s="769"/>
      <c r="CD115" s="769"/>
      <c r="CE115" s="769"/>
      <c r="CF115" s="846">
        <v>0.2</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388</v>
      </c>
      <c r="AB116" s="782"/>
      <c r="AC116" s="782"/>
      <c r="AD116" s="782"/>
      <c r="AE116" s="783"/>
      <c r="AF116" s="784">
        <v>209</v>
      </c>
      <c r="AG116" s="782"/>
      <c r="AH116" s="782"/>
      <c r="AI116" s="782"/>
      <c r="AJ116" s="783"/>
      <c r="AK116" s="784">
        <v>21</v>
      </c>
      <c r="AL116" s="782"/>
      <c r="AM116" s="782"/>
      <c r="AN116" s="782"/>
      <c r="AO116" s="783"/>
      <c r="AP116" s="752">
        <v>0</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594001</v>
      </c>
      <c r="AB117" s="893"/>
      <c r="AC117" s="893"/>
      <c r="AD117" s="893"/>
      <c r="AE117" s="894"/>
      <c r="AF117" s="896">
        <v>599166</v>
      </c>
      <c r="AG117" s="893"/>
      <c r="AH117" s="893"/>
      <c r="AI117" s="893"/>
      <c r="AJ117" s="894"/>
      <c r="AK117" s="896">
        <v>459176</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286</v>
      </c>
      <c r="AG118" s="886"/>
      <c r="AH118" s="886"/>
      <c r="AI118" s="886"/>
      <c r="AJ118" s="887"/>
      <c r="AK118" s="888" t="s">
        <v>285</v>
      </c>
      <c r="AL118" s="886"/>
      <c r="AM118" s="886"/>
      <c r="AN118" s="886"/>
      <c r="AO118" s="887"/>
      <c r="AP118" s="889" t="s">
        <v>400</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428</v>
      </c>
      <c r="BP118" s="836"/>
      <c r="BQ118" s="855">
        <v>5047589</v>
      </c>
      <c r="BR118" s="856"/>
      <c r="BS118" s="856"/>
      <c r="BT118" s="856"/>
      <c r="BU118" s="856"/>
      <c r="BV118" s="856">
        <v>5153744</v>
      </c>
      <c r="BW118" s="856"/>
      <c r="BX118" s="856"/>
      <c r="BY118" s="856"/>
      <c r="BZ118" s="856"/>
      <c r="CA118" s="856">
        <v>5343958</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3808148</v>
      </c>
      <c r="BR119" s="798"/>
      <c r="BS119" s="798"/>
      <c r="BT119" s="798"/>
      <c r="BU119" s="798"/>
      <c r="BV119" s="798">
        <v>3847807</v>
      </c>
      <c r="BW119" s="798"/>
      <c r="BX119" s="798"/>
      <c r="BY119" s="798"/>
      <c r="BZ119" s="798"/>
      <c r="CA119" s="798">
        <v>3905984</v>
      </c>
      <c r="CB119" s="798"/>
      <c r="CC119" s="798"/>
      <c r="CD119" s="798"/>
      <c r="CE119" s="798"/>
      <c r="CF119" s="859">
        <v>293.2</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x14ac:dyDescent="0.15">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v>626397</v>
      </c>
      <c r="BR120" s="769"/>
      <c r="BS120" s="769"/>
      <c r="BT120" s="769"/>
      <c r="BU120" s="769"/>
      <c r="BV120" s="769">
        <v>623839</v>
      </c>
      <c r="BW120" s="769"/>
      <c r="BX120" s="769"/>
      <c r="BY120" s="769"/>
      <c r="BZ120" s="769"/>
      <c r="CA120" s="769">
        <v>644274</v>
      </c>
      <c r="CB120" s="769"/>
      <c r="CC120" s="769"/>
      <c r="CD120" s="769"/>
      <c r="CE120" s="769"/>
      <c r="CF120" s="846">
        <v>48.4</v>
      </c>
      <c r="CG120" s="847"/>
      <c r="CH120" s="847"/>
      <c r="CI120" s="847"/>
      <c r="CJ120" s="847"/>
      <c r="CK120" s="848" t="s">
        <v>434</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v>513301</v>
      </c>
      <c r="DH120" s="798"/>
      <c r="DI120" s="798"/>
      <c r="DJ120" s="798"/>
      <c r="DK120" s="798"/>
      <c r="DL120" s="798">
        <v>498479</v>
      </c>
      <c r="DM120" s="798"/>
      <c r="DN120" s="798"/>
      <c r="DO120" s="798"/>
      <c r="DP120" s="798"/>
      <c r="DQ120" s="798">
        <v>504827</v>
      </c>
      <c r="DR120" s="798"/>
      <c r="DS120" s="798"/>
      <c r="DT120" s="798"/>
      <c r="DU120" s="798"/>
      <c r="DV120" s="799">
        <v>37.9</v>
      </c>
      <c r="DW120" s="799"/>
      <c r="DX120" s="799"/>
      <c r="DY120" s="799"/>
      <c r="DZ120" s="800"/>
    </row>
    <row r="121" spans="1:130" s="197" customFormat="1" ht="26.25" customHeight="1" x14ac:dyDescent="0.15">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2998719</v>
      </c>
      <c r="BR121" s="856"/>
      <c r="BS121" s="856"/>
      <c r="BT121" s="856"/>
      <c r="BU121" s="856"/>
      <c r="BV121" s="856">
        <v>3067266</v>
      </c>
      <c r="BW121" s="856"/>
      <c r="BX121" s="856"/>
      <c r="BY121" s="856"/>
      <c r="BZ121" s="856"/>
      <c r="CA121" s="856">
        <v>3238880</v>
      </c>
      <c r="CB121" s="856"/>
      <c r="CC121" s="856"/>
      <c r="CD121" s="856"/>
      <c r="CE121" s="856"/>
      <c r="CF121" s="857">
        <v>243.2</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302786</v>
      </c>
      <c r="DH121" s="769"/>
      <c r="DI121" s="769"/>
      <c r="DJ121" s="769"/>
      <c r="DK121" s="769"/>
      <c r="DL121" s="769">
        <v>289167</v>
      </c>
      <c r="DM121" s="769"/>
      <c r="DN121" s="769"/>
      <c r="DO121" s="769"/>
      <c r="DP121" s="769"/>
      <c r="DQ121" s="769">
        <v>279488</v>
      </c>
      <c r="DR121" s="769"/>
      <c r="DS121" s="769"/>
      <c r="DT121" s="769"/>
      <c r="DU121" s="769"/>
      <c r="DV121" s="821">
        <v>21</v>
      </c>
      <c r="DW121" s="821"/>
      <c r="DX121" s="821"/>
      <c r="DY121" s="821"/>
      <c r="DZ121" s="822"/>
    </row>
    <row r="122" spans="1:130" s="197" customFormat="1" ht="26.25" customHeight="1" x14ac:dyDescent="0.15">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437</v>
      </c>
      <c r="BP122" s="836"/>
      <c r="BQ122" s="837">
        <v>7433264</v>
      </c>
      <c r="BR122" s="838"/>
      <c r="BS122" s="838"/>
      <c r="BT122" s="838"/>
      <c r="BU122" s="838"/>
      <c r="BV122" s="838">
        <v>7538912</v>
      </c>
      <c r="BW122" s="838"/>
      <c r="BX122" s="838"/>
      <c r="BY122" s="838"/>
      <c r="BZ122" s="838"/>
      <c r="CA122" s="838">
        <v>7789138</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762</v>
      </c>
      <c r="AB127" s="782"/>
      <c r="AC127" s="782"/>
      <c r="AD127" s="782"/>
      <c r="AE127" s="783"/>
      <c r="AF127" s="784">
        <v>771</v>
      </c>
      <c r="AG127" s="782"/>
      <c r="AH127" s="782"/>
      <c r="AI127" s="782"/>
      <c r="AJ127" s="783"/>
      <c r="AK127" s="784">
        <v>872</v>
      </c>
      <c r="AL127" s="782"/>
      <c r="AM127" s="782"/>
      <c r="AN127" s="782"/>
      <c r="AO127" s="783"/>
      <c r="AP127" s="752">
        <v>0.1</v>
      </c>
      <c r="AQ127" s="753"/>
      <c r="AR127" s="753"/>
      <c r="AS127" s="753"/>
      <c r="AT127" s="754"/>
      <c r="AU127" s="233"/>
      <c r="AV127" s="233"/>
      <c r="AW127" s="233"/>
      <c r="AX127" s="755" t="s">
        <v>448</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v>2000</v>
      </c>
      <c r="DH127" s="818"/>
      <c r="DI127" s="818"/>
      <c r="DJ127" s="818"/>
      <c r="DK127" s="818"/>
      <c r="DL127" s="818">
        <v>2000</v>
      </c>
      <c r="DM127" s="818"/>
      <c r="DN127" s="818"/>
      <c r="DO127" s="818"/>
      <c r="DP127" s="818"/>
      <c r="DQ127" s="818">
        <v>2000</v>
      </c>
      <c r="DR127" s="818"/>
      <c r="DS127" s="818"/>
      <c r="DT127" s="818"/>
      <c r="DU127" s="818"/>
      <c r="DV127" s="819">
        <v>0.2</v>
      </c>
      <c r="DW127" s="819"/>
      <c r="DX127" s="819"/>
      <c r="DY127" s="819"/>
      <c r="DZ127" s="820"/>
    </row>
    <row r="128" spans="1:130" s="197" customFormat="1" ht="26.25" customHeight="1" x14ac:dyDescent="0.15">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v>44703</v>
      </c>
      <c r="AB128" s="722"/>
      <c r="AC128" s="722"/>
      <c r="AD128" s="722"/>
      <c r="AE128" s="723"/>
      <c r="AF128" s="724">
        <v>47011</v>
      </c>
      <c r="AG128" s="722"/>
      <c r="AH128" s="722"/>
      <c r="AI128" s="722"/>
      <c r="AJ128" s="723"/>
      <c r="AK128" s="724">
        <v>49411</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1486673</v>
      </c>
      <c r="AB129" s="782"/>
      <c r="AC129" s="782"/>
      <c r="AD129" s="782"/>
      <c r="AE129" s="783"/>
      <c r="AF129" s="784">
        <v>1760723</v>
      </c>
      <c r="AG129" s="782"/>
      <c r="AH129" s="782"/>
      <c r="AI129" s="782"/>
      <c r="AJ129" s="783"/>
      <c r="AK129" s="784">
        <v>1619086</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12.4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378612</v>
      </c>
      <c r="AB130" s="782"/>
      <c r="AC130" s="782"/>
      <c r="AD130" s="782"/>
      <c r="AE130" s="783"/>
      <c r="AF130" s="784">
        <v>373693</v>
      </c>
      <c r="AG130" s="782"/>
      <c r="AH130" s="782"/>
      <c r="AI130" s="782"/>
      <c r="AJ130" s="783"/>
      <c r="AK130" s="784">
        <v>287046</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1108061</v>
      </c>
      <c r="AB131" s="715"/>
      <c r="AC131" s="715"/>
      <c r="AD131" s="715"/>
      <c r="AE131" s="716"/>
      <c r="AF131" s="717">
        <v>1387030</v>
      </c>
      <c r="AG131" s="715"/>
      <c r="AH131" s="715"/>
      <c r="AI131" s="715"/>
      <c r="AJ131" s="716"/>
      <c r="AK131" s="717">
        <v>1332040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15.40402559</v>
      </c>
      <c r="AB132" s="738"/>
      <c r="AC132" s="738"/>
      <c r="AD132" s="738"/>
      <c r="AE132" s="739"/>
      <c r="AF132" s="740">
        <v>12.8664845</v>
      </c>
      <c r="AG132" s="738"/>
      <c r="AH132" s="738"/>
      <c r="AI132" s="738"/>
      <c r="AJ132" s="739"/>
      <c r="AK132" s="740">
        <v>9.2128614760000005</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16.100000000000001</v>
      </c>
      <c r="AB133" s="747"/>
      <c r="AC133" s="747"/>
      <c r="AD133" s="747"/>
      <c r="AE133" s="748"/>
      <c r="AF133" s="746">
        <v>14.9</v>
      </c>
      <c r="AG133" s="747"/>
      <c r="AH133" s="747"/>
      <c r="AI133" s="747"/>
      <c r="AJ133" s="748"/>
      <c r="AK133" s="746">
        <v>12.4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7" t="s">
        <v>464</v>
      </c>
      <c r="L7" s="254"/>
      <c r="M7" s="255" t="s">
        <v>465</v>
      </c>
      <c r="N7" s="256"/>
    </row>
    <row r="8" spans="1:16" x14ac:dyDescent="0.15">
      <c r="A8" s="248"/>
      <c r="B8" s="244"/>
      <c r="C8" s="244"/>
      <c r="D8" s="244"/>
      <c r="E8" s="244"/>
      <c r="F8" s="244"/>
      <c r="G8" s="257"/>
      <c r="H8" s="258"/>
      <c r="I8" s="258"/>
      <c r="J8" s="259"/>
      <c r="K8" s="1118"/>
      <c r="L8" s="260" t="s">
        <v>466</v>
      </c>
      <c r="M8" s="261" t="s">
        <v>467</v>
      </c>
      <c r="N8" s="262" t="s">
        <v>468</v>
      </c>
    </row>
    <row r="9" spans="1:16" x14ac:dyDescent="0.15">
      <c r="A9" s="248"/>
      <c r="B9" s="244"/>
      <c r="C9" s="244"/>
      <c r="D9" s="244"/>
      <c r="E9" s="244"/>
      <c r="F9" s="244"/>
      <c r="G9" s="1131" t="s">
        <v>469</v>
      </c>
      <c r="H9" s="1132"/>
      <c r="I9" s="1132"/>
      <c r="J9" s="1133"/>
      <c r="K9" s="263">
        <v>402634</v>
      </c>
      <c r="L9" s="264">
        <v>343251</v>
      </c>
      <c r="M9" s="265">
        <v>192357</v>
      </c>
      <c r="N9" s="266">
        <v>78.400000000000006</v>
      </c>
    </row>
    <row r="10" spans="1:16" x14ac:dyDescent="0.15">
      <c r="A10" s="248"/>
      <c r="B10" s="244"/>
      <c r="C10" s="244"/>
      <c r="D10" s="244"/>
      <c r="E10" s="244"/>
      <c r="F10" s="244"/>
      <c r="G10" s="1131" t="s">
        <v>470</v>
      </c>
      <c r="H10" s="1132"/>
      <c r="I10" s="1132"/>
      <c r="J10" s="1133"/>
      <c r="K10" s="267">
        <v>38596</v>
      </c>
      <c r="L10" s="268">
        <v>32904</v>
      </c>
      <c r="M10" s="269">
        <v>21870</v>
      </c>
      <c r="N10" s="270">
        <v>50.5</v>
      </c>
    </row>
    <row r="11" spans="1:16" ht="13.5" customHeight="1" x14ac:dyDescent="0.15">
      <c r="A11" s="248"/>
      <c r="B11" s="244"/>
      <c r="C11" s="244"/>
      <c r="D11" s="244"/>
      <c r="E11" s="244"/>
      <c r="F11" s="244"/>
      <c r="G11" s="1131" t="s">
        <v>471</v>
      </c>
      <c r="H11" s="1132"/>
      <c r="I11" s="1132"/>
      <c r="J11" s="1133"/>
      <c r="K11" s="267">
        <v>75977</v>
      </c>
      <c r="L11" s="268">
        <v>64772</v>
      </c>
      <c r="M11" s="269">
        <v>24716</v>
      </c>
      <c r="N11" s="270">
        <v>162.1</v>
      </c>
    </row>
    <row r="12" spans="1:16" ht="13.5" customHeight="1" x14ac:dyDescent="0.15">
      <c r="A12" s="248"/>
      <c r="B12" s="244"/>
      <c r="C12" s="244"/>
      <c r="D12" s="244"/>
      <c r="E12" s="244"/>
      <c r="F12" s="244"/>
      <c r="G12" s="1131" t="s">
        <v>472</v>
      </c>
      <c r="H12" s="1132"/>
      <c r="I12" s="1132"/>
      <c r="J12" s="1133"/>
      <c r="K12" s="267" t="s">
        <v>473</v>
      </c>
      <c r="L12" s="268" t="s">
        <v>473</v>
      </c>
      <c r="M12" s="269">
        <v>2820</v>
      </c>
      <c r="N12" s="270" t="s">
        <v>473</v>
      </c>
    </row>
    <row r="13" spans="1:16" ht="13.5" customHeight="1" x14ac:dyDescent="0.15">
      <c r="A13" s="248"/>
      <c r="B13" s="244"/>
      <c r="C13" s="244"/>
      <c r="D13" s="244"/>
      <c r="E13" s="244"/>
      <c r="F13" s="244"/>
      <c r="G13" s="1131" t="s">
        <v>474</v>
      </c>
      <c r="H13" s="1132"/>
      <c r="I13" s="1132"/>
      <c r="J13" s="1133"/>
      <c r="K13" s="267" t="s">
        <v>473</v>
      </c>
      <c r="L13" s="268" t="s">
        <v>473</v>
      </c>
      <c r="M13" s="269" t="s">
        <v>473</v>
      </c>
      <c r="N13" s="270" t="s">
        <v>473</v>
      </c>
    </row>
    <row r="14" spans="1:16" ht="13.5" customHeight="1" x14ac:dyDescent="0.15">
      <c r="A14" s="248"/>
      <c r="B14" s="244"/>
      <c r="C14" s="244"/>
      <c r="D14" s="244"/>
      <c r="E14" s="244"/>
      <c r="F14" s="244"/>
      <c r="G14" s="1131" t="s">
        <v>475</v>
      </c>
      <c r="H14" s="1132"/>
      <c r="I14" s="1132"/>
      <c r="J14" s="1133"/>
      <c r="K14" s="267" t="s">
        <v>473</v>
      </c>
      <c r="L14" s="268" t="s">
        <v>473</v>
      </c>
      <c r="M14" s="269">
        <v>8559</v>
      </c>
      <c r="N14" s="270" t="s">
        <v>473</v>
      </c>
    </row>
    <row r="15" spans="1:16" ht="13.5" customHeight="1" x14ac:dyDescent="0.15">
      <c r="A15" s="248"/>
      <c r="B15" s="244"/>
      <c r="C15" s="244"/>
      <c r="D15" s="244"/>
      <c r="E15" s="244"/>
      <c r="F15" s="244"/>
      <c r="G15" s="1131" t="s">
        <v>476</v>
      </c>
      <c r="H15" s="1132"/>
      <c r="I15" s="1132"/>
      <c r="J15" s="1133"/>
      <c r="K15" s="267">
        <v>2055</v>
      </c>
      <c r="L15" s="268">
        <v>1752</v>
      </c>
      <c r="M15" s="269">
        <v>4371</v>
      </c>
      <c r="N15" s="270">
        <v>-59.9</v>
      </c>
    </row>
    <row r="16" spans="1:16" x14ac:dyDescent="0.15">
      <c r="A16" s="248"/>
      <c r="B16" s="244"/>
      <c r="C16" s="244"/>
      <c r="D16" s="244"/>
      <c r="E16" s="244"/>
      <c r="F16" s="244"/>
      <c r="G16" s="1134" t="s">
        <v>477</v>
      </c>
      <c r="H16" s="1135"/>
      <c r="I16" s="1135"/>
      <c r="J16" s="1136"/>
      <c r="K16" s="268">
        <v>-46295</v>
      </c>
      <c r="L16" s="268">
        <v>-39467</v>
      </c>
      <c r="M16" s="269">
        <v>-21822</v>
      </c>
      <c r="N16" s="270">
        <v>80.900000000000006</v>
      </c>
    </row>
    <row r="17" spans="1:16" x14ac:dyDescent="0.15">
      <c r="A17" s="248"/>
      <c r="B17" s="244"/>
      <c r="C17" s="244"/>
      <c r="D17" s="244"/>
      <c r="E17" s="244"/>
      <c r="F17" s="244"/>
      <c r="G17" s="1134" t="s">
        <v>170</v>
      </c>
      <c r="H17" s="1135"/>
      <c r="I17" s="1135"/>
      <c r="J17" s="1136"/>
      <c r="K17" s="268">
        <v>472967</v>
      </c>
      <c r="L17" s="268">
        <v>403211</v>
      </c>
      <c r="M17" s="269">
        <v>232872</v>
      </c>
      <c r="N17" s="270">
        <v>73.099999999999994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28" t="s">
        <v>482</v>
      </c>
      <c r="H21" s="1129"/>
      <c r="I21" s="1129"/>
      <c r="J21" s="1130"/>
      <c r="K21" s="280">
        <v>30.69</v>
      </c>
      <c r="L21" s="281">
        <v>21.42</v>
      </c>
      <c r="M21" s="282">
        <v>9.27</v>
      </c>
      <c r="N21" s="249"/>
      <c r="O21" s="283"/>
      <c r="P21" s="279"/>
    </row>
    <row r="22" spans="1:16" s="284" customFormat="1" x14ac:dyDescent="0.15">
      <c r="A22" s="279"/>
      <c r="B22" s="249"/>
      <c r="C22" s="249"/>
      <c r="D22" s="249"/>
      <c r="E22" s="249"/>
      <c r="F22" s="249"/>
      <c r="G22" s="1128" t="s">
        <v>483</v>
      </c>
      <c r="H22" s="1129"/>
      <c r="I22" s="1129"/>
      <c r="J22" s="1130"/>
      <c r="K22" s="285">
        <v>96.5</v>
      </c>
      <c r="L22" s="286">
        <v>93.4</v>
      </c>
      <c r="M22" s="287">
        <v>3.1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7" t="s">
        <v>464</v>
      </c>
      <c r="L30" s="254"/>
      <c r="M30" s="255" t="s">
        <v>465</v>
      </c>
      <c r="N30" s="256"/>
    </row>
    <row r="31" spans="1:16" x14ac:dyDescent="0.15">
      <c r="A31" s="248"/>
      <c r="B31" s="244"/>
      <c r="C31" s="244"/>
      <c r="D31" s="244"/>
      <c r="E31" s="244"/>
      <c r="F31" s="244"/>
      <c r="G31" s="257"/>
      <c r="H31" s="258"/>
      <c r="I31" s="258"/>
      <c r="J31" s="259"/>
      <c r="K31" s="1118"/>
      <c r="L31" s="260" t="s">
        <v>466</v>
      </c>
      <c r="M31" s="261" t="s">
        <v>467</v>
      </c>
      <c r="N31" s="262" t="s">
        <v>468</v>
      </c>
    </row>
    <row r="32" spans="1:16" ht="27" customHeight="1" x14ac:dyDescent="0.15">
      <c r="A32" s="248"/>
      <c r="B32" s="244"/>
      <c r="C32" s="244"/>
      <c r="D32" s="244"/>
      <c r="E32" s="244"/>
      <c r="F32" s="244"/>
      <c r="G32" s="1119" t="s">
        <v>487</v>
      </c>
      <c r="H32" s="1120"/>
      <c r="I32" s="1120"/>
      <c r="J32" s="1121"/>
      <c r="K32" s="294">
        <v>381918</v>
      </c>
      <c r="L32" s="294">
        <v>325591</v>
      </c>
      <c r="M32" s="295">
        <v>135669</v>
      </c>
      <c r="N32" s="296">
        <v>140</v>
      </c>
    </row>
    <row r="33" spans="1:16" ht="13.5" customHeight="1" x14ac:dyDescent="0.15">
      <c r="A33" s="248"/>
      <c r="B33" s="244"/>
      <c r="C33" s="244"/>
      <c r="D33" s="244"/>
      <c r="E33" s="244"/>
      <c r="F33" s="244"/>
      <c r="G33" s="1119" t="s">
        <v>488</v>
      </c>
      <c r="H33" s="1120"/>
      <c r="I33" s="1120"/>
      <c r="J33" s="1121"/>
      <c r="K33" s="294" t="s">
        <v>473</v>
      </c>
      <c r="L33" s="294" t="s">
        <v>473</v>
      </c>
      <c r="M33" s="295" t="s">
        <v>473</v>
      </c>
      <c r="N33" s="296" t="s">
        <v>473</v>
      </c>
    </row>
    <row r="34" spans="1:16" ht="27" customHeight="1" x14ac:dyDescent="0.15">
      <c r="A34" s="248"/>
      <c r="B34" s="244"/>
      <c r="C34" s="244"/>
      <c r="D34" s="244"/>
      <c r="E34" s="244"/>
      <c r="F34" s="244"/>
      <c r="G34" s="1119" t="s">
        <v>489</v>
      </c>
      <c r="H34" s="1120"/>
      <c r="I34" s="1120"/>
      <c r="J34" s="1121"/>
      <c r="K34" s="294" t="s">
        <v>473</v>
      </c>
      <c r="L34" s="294" t="s">
        <v>473</v>
      </c>
      <c r="M34" s="295">
        <v>40</v>
      </c>
      <c r="N34" s="296" t="s">
        <v>473</v>
      </c>
    </row>
    <row r="35" spans="1:16" ht="27" customHeight="1" x14ac:dyDescent="0.15">
      <c r="A35" s="248"/>
      <c r="B35" s="244"/>
      <c r="C35" s="244"/>
      <c r="D35" s="244"/>
      <c r="E35" s="244"/>
      <c r="F35" s="244"/>
      <c r="G35" s="1119" t="s">
        <v>490</v>
      </c>
      <c r="H35" s="1120"/>
      <c r="I35" s="1120"/>
      <c r="J35" s="1121"/>
      <c r="K35" s="294">
        <v>76365</v>
      </c>
      <c r="L35" s="294">
        <v>65102</v>
      </c>
      <c r="M35" s="295">
        <v>30817</v>
      </c>
      <c r="N35" s="296">
        <v>111.3</v>
      </c>
    </row>
    <row r="36" spans="1:16" ht="27" customHeight="1" x14ac:dyDescent="0.15">
      <c r="A36" s="248"/>
      <c r="B36" s="244"/>
      <c r="C36" s="244"/>
      <c r="D36" s="244"/>
      <c r="E36" s="244"/>
      <c r="F36" s="244"/>
      <c r="G36" s="1119" t="s">
        <v>491</v>
      </c>
      <c r="H36" s="1120"/>
      <c r="I36" s="1120"/>
      <c r="J36" s="1121"/>
      <c r="K36" s="294" t="s">
        <v>473</v>
      </c>
      <c r="L36" s="294" t="s">
        <v>473</v>
      </c>
      <c r="M36" s="295">
        <v>6361</v>
      </c>
      <c r="N36" s="296" t="s">
        <v>473</v>
      </c>
    </row>
    <row r="37" spans="1:16" ht="13.5" customHeight="1" x14ac:dyDescent="0.15">
      <c r="A37" s="248"/>
      <c r="B37" s="244"/>
      <c r="C37" s="244"/>
      <c r="D37" s="244"/>
      <c r="E37" s="244"/>
      <c r="F37" s="244"/>
      <c r="G37" s="1119" t="s">
        <v>492</v>
      </c>
      <c r="H37" s="1120"/>
      <c r="I37" s="1120"/>
      <c r="J37" s="1121"/>
      <c r="K37" s="294">
        <v>872</v>
      </c>
      <c r="L37" s="294">
        <v>743</v>
      </c>
      <c r="M37" s="295">
        <v>2179</v>
      </c>
      <c r="N37" s="296">
        <v>-65.900000000000006</v>
      </c>
    </row>
    <row r="38" spans="1:16" ht="27" customHeight="1" x14ac:dyDescent="0.15">
      <c r="A38" s="248"/>
      <c r="B38" s="244"/>
      <c r="C38" s="244"/>
      <c r="D38" s="244"/>
      <c r="E38" s="244"/>
      <c r="F38" s="244"/>
      <c r="G38" s="1122" t="s">
        <v>493</v>
      </c>
      <c r="H38" s="1123"/>
      <c r="I38" s="1123"/>
      <c r="J38" s="1124"/>
      <c r="K38" s="297">
        <v>21</v>
      </c>
      <c r="L38" s="297">
        <v>18</v>
      </c>
      <c r="M38" s="298">
        <v>59</v>
      </c>
      <c r="N38" s="299">
        <v>-69.5</v>
      </c>
      <c r="O38" s="293"/>
    </row>
    <row r="39" spans="1:16" x14ac:dyDescent="0.15">
      <c r="A39" s="248"/>
      <c r="B39" s="244"/>
      <c r="C39" s="244"/>
      <c r="D39" s="244"/>
      <c r="E39" s="244"/>
      <c r="F39" s="244"/>
      <c r="G39" s="1122" t="s">
        <v>494</v>
      </c>
      <c r="H39" s="1123"/>
      <c r="I39" s="1123"/>
      <c r="J39" s="1124"/>
      <c r="K39" s="300">
        <v>-49411</v>
      </c>
      <c r="L39" s="300">
        <v>-42124</v>
      </c>
      <c r="M39" s="301">
        <v>-9358</v>
      </c>
      <c r="N39" s="302">
        <v>350.1</v>
      </c>
      <c r="O39" s="293"/>
    </row>
    <row r="40" spans="1:16" ht="27" customHeight="1" x14ac:dyDescent="0.15">
      <c r="A40" s="248"/>
      <c r="B40" s="244"/>
      <c r="C40" s="244"/>
      <c r="D40" s="244"/>
      <c r="E40" s="244"/>
      <c r="F40" s="244"/>
      <c r="G40" s="1119" t="s">
        <v>495</v>
      </c>
      <c r="H40" s="1120"/>
      <c r="I40" s="1120"/>
      <c r="J40" s="1121"/>
      <c r="K40" s="300">
        <v>-287046</v>
      </c>
      <c r="L40" s="300">
        <v>-244711</v>
      </c>
      <c r="M40" s="301">
        <v>-120971</v>
      </c>
      <c r="N40" s="302">
        <v>102.3</v>
      </c>
      <c r="O40" s="293"/>
    </row>
    <row r="41" spans="1:16" x14ac:dyDescent="0.15">
      <c r="A41" s="248"/>
      <c r="B41" s="244"/>
      <c r="C41" s="244"/>
      <c r="D41" s="244"/>
      <c r="E41" s="244"/>
      <c r="F41" s="244"/>
      <c r="G41" s="1125" t="s">
        <v>280</v>
      </c>
      <c r="H41" s="1126"/>
      <c r="I41" s="1126"/>
      <c r="J41" s="1127"/>
      <c r="K41" s="294">
        <v>122719</v>
      </c>
      <c r="L41" s="300">
        <v>104620</v>
      </c>
      <c r="M41" s="301">
        <v>44795</v>
      </c>
      <c r="N41" s="302">
        <v>133.6</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12" t="s">
        <v>464</v>
      </c>
      <c r="J49" s="1114" t="s">
        <v>499</v>
      </c>
      <c r="K49" s="1115"/>
      <c r="L49" s="1115"/>
      <c r="M49" s="1115"/>
      <c r="N49" s="1116"/>
    </row>
    <row r="50" spans="1:14" x14ac:dyDescent="0.15">
      <c r="A50" s="248"/>
      <c r="B50" s="244"/>
      <c r="C50" s="244"/>
      <c r="D50" s="244"/>
      <c r="E50" s="244"/>
      <c r="F50" s="244"/>
      <c r="G50" s="312"/>
      <c r="H50" s="313"/>
      <c r="I50" s="1113"/>
      <c r="J50" s="314" t="s">
        <v>500</v>
      </c>
      <c r="K50" s="315" t="s">
        <v>501</v>
      </c>
      <c r="L50" s="316" t="s">
        <v>502</v>
      </c>
      <c r="M50" s="317" t="s">
        <v>503</v>
      </c>
      <c r="N50" s="318" t="s">
        <v>504</v>
      </c>
    </row>
    <row r="51" spans="1:14" x14ac:dyDescent="0.15">
      <c r="A51" s="248"/>
      <c r="B51" s="244"/>
      <c r="C51" s="244"/>
      <c r="D51" s="244"/>
      <c r="E51" s="244"/>
      <c r="F51" s="244"/>
      <c r="G51" s="310" t="s">
        <v>505</v>
      </c>
      <c r="H51" s="311"/>
      <c r="I51" s="319">
        <v>838938</v>
      </c>
      <c r="J51" s="320">
        <v>716429</v>
      </c>
      <c r="K51" s="321">
        <v>1.2</v>
      </c>
      <c r="L51" s="322">
        <v>291917</v>
      </c>
      <c r="M51" s="323">
        <v>64.900000000000006</v>
      </c>
      <c r="N51" s="324">
        <v>-63.7</v>
      </c>
    </row>
    <row r="52" spans="1:14" x14ac:dyDescent="0.15">
      <c r="A52" s="248"/>
      <c r="B52" s="244"/>
      <c r="C52" s="244"/>
      <c r="D52" s="244"/>
      <c r="E52" s="244"/>
      <c r="F52" s="244"/>
      <c r="G52" s="325"/>
      <c r="H52" s="326" t="s">
        <v>506</v>
      </c>
      <c r="I52" s="327">
        <v>490086</v>
      </c>
      <c r="J52" s="328">
        <v>418519</v>
      </c>
      <c r="K52" s="329">
        <v>-33.1</v>
      </c>
      <c r="L52" s="330">
        <v>163714</v>
      </c>
      <c r="M52" s="331">
        <v>62.4</v>
      </c>
      <c r="N52" s="332">
        <v>-95.5</v>
      </c>
    </row>
    <row r="53" spans="1:14" x14ac:dyDescent="0.15">
      <c r="A53" s="248"/>
      <c r="B53" s="244"/>
      <c r="C53" s="244"/>
      <c r="D53" s="244"/>
      <c r="E53" s="244"/>
      <c r="F53" s="244"/>
      <c r="G53" s="310" t="s">
        <v>507</v>
      </c>
      <c r="H53" s="311"/>
      <c r="I53" s="319">
        <v>827580</v>
      </c>
      <c r="J53" s="320">
        <v>719635</v>
      </c>
      <c r="K53" s="321">
        <v>0.4</v>
      </c>
      <c r="L53" s="322">
        <v>325581</v>
      </c>
      <c r="M53" s="323">
        <v>11.5</v>
      </c>
      <c r="N53" s="324">
        <v>-11.1</v>
      </c>
    </row>
    <row r="54" spans="1:14" x14ac:dyDescent="0.15">
      <c r="A54" s="248"/>
      <c r="B54" s="244"/>
      <c r="C54" s="244"/>
      <c r="D54" s="244"/>
      <c r="E54" s="244"/>
      <c r="F54" s="244"/>
      <c r="G54" s="325"/>
      <c r="H54" s="326" t="s">
        <v>506</v>
      </c>
      <c r="I54" s="327">
        <v>320198</v>
      </c>
      <c r="J54" s="328">
        <v>278433</v>
      </c>
      <c r="K54" s="329">
        <v>-33.5</v>
      </c>
      <c r="L54" s="330">
        <v>165116</v>
      </c>
      <c r="M54" s="331">
        <v>0.9</v>
      </c>
      <c r="N54" s="332">
        <v>-34.4</v>
      </c>
    </row>
    <row r="55" spans="1:14" x14ac:dyDescent="0.15">
      <c r="A55" s="248"/>
      <c r="B55" s="244"/>
      <c r="C55" s="244"/>
      <c r="D55" s="244"/>
      <c r="E55" s="244"/>
      <c r="F55" s="244"/>
      <c r="G55" s="310" t="s">
        <v>508</v>
      </c>
      <c r="H55" s="311"/>
      <c r="I55" s="319">
        <v>980632</v>
      </c>
      <c r="J55" s="320">
        <v>862473</v>
      </c>
      <c r="K55" s="321">
        <v>19.8</v>
      </c>
      <c r="L55" s="322">
        <v>203567</v>
      </c>
      <c r="M55" s="323">
        <v>-37.5</v>
      </c>
      <c r="N55" s="324">
        <v>57.3</v>
      </c>
    </row>
    <row r="56" spans="1:14" x14ac:dyDescent="0.15">
      <c r="A56" s="248"/>
      <c r="B56" s="244"/>
      <c r="C56" s="244"/>
      <c r="D56" s="244"/>
      <c r="E56" s="244"/>
      <c r="F56" s="244"/>
      <c r="G56" s="325"/>
      <c r="H56" s="326" t="s">
        <v>506</v>
      </c>
      <c r="I56" s="327">
        <v>575479</v>
      </c>
      <c r="J56" s="328">
        <v>506138</v>
      </c>
      <c r="K56" s="329">
        <v>81.8</v>
      </c>
      <c r="L56" s="330">
        <v>121137</v>
      </c>
      <c r="M56" s="331">
        <v>-26.6</v>
      </c>
      <c r="N56" s="332">
        <v>108.4</v>
      </c>
    </row>
    <row r="57" spans="1:14" x14ac:dyDescent="0.15">
      <c r="A57" s="248"/>
      <c r="B57" s="244"/>
      <c r="C57" s="244"/>
      <c r="D57" s="244"/>
      <c r="E57" s="244"/>
      <c r="F57" s="244"/>
      <c r="G57" s="310" t="s">
        <v>509</v>
      </c>
      <c r="H57" s="311"/>
      <c r="I57" s="319">
        <v>566472</v>
      </c>
      <c r="J57" s="320">
        <v>494304</v>
      </c>
      <c r="K57" s="321">
        <v>-42.7</v>
      </c>
      <c r="L57" s="322">
        <v>185018</v>
      </c>
      <c r="M57" s="323">
        <v>-9.1</v>
      </c>
      <c r="N57" s="324">
        <v>-33.6</v>
      </c>
    </row>
    <row r="58" spans="1:14" x14ac:dyDescent="0.15">
      <c r="A58" s="248"/>
      <c r="B58" s="244"/>
      <c r="C58" s="244"/>
      <c r="D58" s="244"/>
      <c r="E58" s="244"/>
      <c r="F58" s="244"/>
      <c r="G58" s="325"/>
      <c r="H58" s="326" t="s">
        <v>506</v>
      </c>
      <c r="I58" s="327">
        <v>429617</v>
      </c>
      <c r="J58" s="328">
        <v>374884</v>
      </c>
      <c r="K58" s="329">
        <v>-25.9</v>
      </c>
      <c r="L58" s="330">
        <v>95064</v>
      </c>
      <c r="M58" s="331">
        <v>-21.5</v>
      </c>
      <c r="N58" s="332">
        <v>-4.4000000000000004</v>
      </c>
    </row>
    <row r="59" spans="1:14" x14ac:dyDescent="0.15">
      <c r="A59" s="248"/>
      <c r="B59" s="244"/>
      <c r="C59" s="244"/>
      <c r="D59" s="244"/>
      <c r="E59" s="244"/>
      <c r="F59" s="244"/>
      <c r="G59" s="310" t="s">
        <v>510</v>
      </c>
      <c r="H59" s="311"/>
      <c r="I59" s="319">
        <v>824972</v>
      </c>
      <c r="J59" s="320">
        <v>703301</v>
      </c>
      <c r="K59" s="321">
        <v>42.3</v>
      </c>
      <c r="L59" s="322">
        <v>238802</v>
      </c>
      <c r="M59" s="323">
        <v>29.1</v>
      </c>
      <c r="N59" s="324">
        <v>13.2</v>
      </c>
    </row>
    <row r="60" spans="1:14" x14ac:dyDescent="0.15">
      <c r="A60" s="248"/>
      <c r="B60" s="244"/>
      <c r="C60" s="244"/>
      <c r="D60" s="244"/>
      <c r="E60" s="244"/>
      <c r="F60" s="244"/>
      <c r="G60" s="325"/>
      <c r="H60" s="326" t="s">
        <v>506</v>
      </c>
      <c r="I60" s="333">
        <v>529804</v>
      </c>
      <c r="J60" s="328">
        <v>451666</v>
      </c>
      <c r="K60" s="329">
        <v>20.5</v>
      </c>
      <c r="L60" s="330">
        <v>128562</v>
      </c>
      <c r="M60" s="331">
        <v>35.200000000000003</v>
      </c>
      <c r="N60" s="332">
        <v>-14.7</v>
      </c>
    </row>
    <row r="61" spans="1:14" x14ac:dyDescent="0.15">
      <c r="A61" s="248"/>
      <c r="B61" s="244"/>
      <c r="C61" s="244"/>
      <c r="D61" s="244"/>
      <c r="E61" s="244"/>
      <c r="F61" s="244"/>
      <c r="G61" s="310" t="s">
        <v>511</v>
      </c>
      <c r="H61" s="334"/>
      <c r="I61" s="335">
        <v>807719</v>
      </c>
      <c r="J61" s="336">
        <v>699228</v>
      </c>
      <c r="K61" s="337">
        <v>4.2</v>
      </c>
      <c r="L61" s="338">
        <v>248977</v>
      </c>
      <c r="M61" s="339">
        <v>11.8</v>
      </c>
      <c r="N61" s="324">
        <v>-7.6</v>
      </c>
    </row>
    <row r="62" spans="1:14" x14ac:dyDescent="0.15">
      <c r="A62" s="248"/>
      <c r="B62" s="244"/>
      <c r="C62" s="244"/>
      <c r="D62" s="244"/>
      <c r="E62" s="244"/>
      <c r="F62" s="244"/>
      <c r="G62" s="325"/>
      <c r="H62" s="326" t="s">
        <v>506</v>
      </c>
      <c r="I62" s="327">
        <v>469037</v>
      </c>
      <c r="J62" s="328">
        <v>405928</v>
      </c>
      <c r="K62" s="329">
        <v>2</v>
      </c>
      <c r="L62" s="330">
        <v>134719</v>
      </c>
      <c r="M62" s="331">
        <v>10.1</v>
      </c>
      <c r="N62" s="332">
        <v>-8.1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7" t="s">
        <v>3</v>
      </c>
      <c r="D47" s="1137"/>
      <c r="E47" s="1138"/>
      <c r="F47" s="11">
        <v>22.84</v>
      </c>
      <c r="G47" s="12">
        <v>25.74</v>
      </c>
      <c r="H47" s="12">
        <v>28.13</v>
      </c>
      <c r="I47" s="12">
        <v>23.78</v>
      </c>
      <c r="J47" s="13">
        <v>31.46</v>
      </c>
    </row>
    <row r="48" spans="2:10" ht="57.75" customHeight="1" x14ac:dyDescent="0.15">
      <c r="B48" s="14"/>
      <c r="C48" s="1139" t="s">
        <v>4</v>
      </c>
      <c r="D48" s="1139"/>
      <c r="E48" s="1140"/>
      <c r="F48" s="15">
        <v>1.72</v>
      </c>
      <c r="G48" s="16">
        <v>2.82</v>
      </c>
      <c r="H48" s="16">
        <v>2.77</v>
      </c>
      <c r="I48" s="16">
        <v>1.48</v>
      </c>
      <c r="J48" s="17">
        <v>3.15</v>
      </c>
    </row>
    <row r="49" spans="2:10" ht="57.75" customHeight="1" thickBot="1" x14ac:dyDescent="0.2">
      <c r="B49" s="18"/>
      <c r="C49" s="1141" t="s">
        <v>5</v>
      </c>
      <c r="D49" s="1141"/>
      <c r="E49" s="1142"/>
      <c r="F49" s="19">
        <v>5.22</v>
      </c>
      <c r="G49" s="20">
        <v>5.56</v>
      </c>
      <c r="H49" s="20" t="s">
        <v>518</v>
      </c>
      <c r="I49" s="20" t="s">
        <v>519</v>
      </c>
      <c r="J49" s="21">
        <v>7.13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49" t="s">
        <v>520</v>
      </c>
      <c r="D34" s="1149"/>
      <c r="E34" s="1150"/>
      <c r="F34" s="32">
        <v>1.72</v>
      </c>
      <c r="G34" s="33">
        <v>2.82</v>
      </c>
      <c r="H34" s="33">
        <v>2.77</v>
      </c>
      <c r="I34" s="33">
        <v>1.48</v>
      </c>
      <c r="J34" s="34">
        <v>3.15</v>
      </c>
      <c r="K34" s="22"/>
      <c r="L34" s="22"/>
      <c r="M34" s="22"/>
      <c r="N34" s="22"/>
      <c r="O34" s="22"/>
      <c r="P34" s="22"/>
    </row>
    <row r="35" spans="1:16" ht="39" customHeight="1" x14ac:dyDescent="0.15">
      <c r="A35" s="22"/>
      <c r="B35" s="35"/>
      <c r="C35" s="1143" t="s">
        <v>521</v>
      </c>
      <c r="D35" s="1144"/>
      <c r="E35" s="1145"/>
      <c r="F35" s="36">
        <v>0.44</v>
      </c>
      <c r="G35" s="37">
        <v>0.28999999999999998</v>
      </c>
      <c r="H35" s="37">
        <v>0.44</v>
      </c>
      <c r="I35" s="37">
        <v>0.61</v>
      </c>
      <c r="J35" s="38">
        <v>0.72</v>
      </c>
      <c r="K35" s="22"/>
      <c r="L35" s="22"/>
      <c r="M35" s="22"/>
      <c r="N35" s="22"/>
      <c r="O35" s="22"/>
      <c r="P35" s="22"/>
    </row>
    <row r="36" spans="1:16" ht="39" customHeight="1" x14ac:dyDescent="0.15">
      <c r="A36" s="22"/>
      <c r="B36" s="35"/>
      <c r="C36" s="1143" t="s">
        <v>522</v>
      </c>
      <c r="D36" s="1144"/>
      <c r="E36" s="1145"/>
      <c r="F36" s="36">
        <v>0.86</v>
      </c>
      <c r="G36" s="37">
        <v>0.38</v>
      </c>
      <c r="H36" s="37">
        <v>0.01</v>
      </c>
      <c r="I36" s="37">
        <v>0</v>
      </c>
      <c r="J36" s="38">
        <v>0.22</v>
      </c>
      <c r="K36" s="22"/>
      <c r="L36" s="22"/>
      <c r="M36" s="22"/>
      <c r="N36" s="22"/>
      <c r="O36" s="22"/>
      <c r="P36" s="22"/>
    </row>
    <row r="37" spans="1:16" ht="39" customHeight="1" x14ac:dyDescent="0.15">
      <c r="A37" s="22"/>
      <c r="B37" s="35"/>
      <c r="C37" s="1143" t="s">
        <v>523</v>
      </c>
      <c r="D37" s="1144"/>
      <c r="E37" s="1145"/>
      <c r="F37" s="36">
        <v>0.09</v>
      </c>
      <c r="G37" s="37">
        <v>7.0000000000000007E-2</v>
      </c>
      <c r="H37" s="37">
        <v>0.05</v>
      </c>
      <c r="I37" s="37">
        <v>0.09</v>
      </c>
      <c r="J37" s="38">
        <v>0.06</v>
      </c>
      <c r="K37" s="22"/>
      <c r="L37" s="22"/>
      <c r="M37" s="22"/>
      <c r="N37" s="22"/>
      <c r="O37" s="22"/>
      <c r="P37" s="22"/>
    </row>
    <row r="38" spans="1:16" ht="39" customHeight="1" x14ac:dyDescent="0.15">
      <c r="A38" s="22"/>
      <c r="B38" s="35"/>
      <c r="C38" s="1143" t="s">
        <v>524</v>
      </c>
      <c r="D38" s="1144"/>
      <c r="E38" s="1145"/>
      <c r="F38" s="36">
        <v>0.04</v>
      </c>
      <c r="G38" s="37">
        <v>0.04</v>
      </c>
      <c r="H38" s="37">
        <v>0.06</v>
      </c>
      <c r="I38" s="37">
        <v>0.03</v>
      </c>
      <c r="J38" s="38">
        <v>0.04</v>
      </c>
      <c r="K38" s="22"/>
      <c r="L38" s="22"/>
      <c r="M38" s="22"/>
      <c r="N38" s="22"/>
      <c r="O38" s="22"/>
      <c r="P38" s="22"/>
    </row>
    <row r="39" spans="1:16" ht="39" customHeight="1" x14ac:dyDescent="0.15">
      <c r="A39" s="22"/>
      <c r="B39" s="35"/>
      <c r="C39" s="1143" t="s">
        <v>525</v>
      </c>
      <c r="D39" s="1144"/>
      <c r="E39" s="1145"/>
      <c r="F39" s="36">
        <v>0</v>
      </c>
      <c r="G39" s="37">
        <v>0</v>
      </c>
      <c r="H39" s="37">
        <v>0</v>
      </c>
      <c r="I39" s="37">
        <v>0</v>
      </c>
      <c r="J39" s="38">
        <v>0</v>
      </c>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526</v>
      </c>
      <c r="D42" s="1144"/>
      <c r="E42" s="1145"/>
      <c r="F42" s="36" t="s">
        <v>473</v>
      </c>
      <c r="G42" s="37" t="s">
        <v>473</v>
      </c>
      <c r="H42" s="37" t="s">
        <v>473</v>
      </c>
      <c r="I42" s="37" t="s">
        <v>473</v>
      </c>
      <c r="J42" s="38" t="s">
        <v>473</v>
      </c>
      <c r="K42" s="22"/>
      <c r="L42" s="22"/>
      <c r="M42" s="22"/>
      <c r="N42" s="22"/>
      <c r="O42" s="22"/>
      <c r="P42" s="22"/>
    </row>
    <row r="43" spans="1:16" ht="39" customHeight="1" thickBot="1" x14ac:dyDescent="0.2">
      <c r="A43" s="22"/>
      <c r="B43" s="40"/>
      <c r="C43" s="1146" t="s">
        <v>527</v>
      </c>
      <c r="D43" s="1147"/>
      <c r="E43" s="1148"/>
      <c r="F43" s="41">
        <v>0.31</v>
      </c>
      <c r="G43" s="42">
        <v>0</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588</v>
      </c>
      <c r="L45" s="60">
        <v>597</v>
      </c>
      <c r="M45" s="60">
        <v>516</v>
      </c>
      <c r="N45" s="60">
        <v>516</v>
      </c>
      <c r="O45" s="61">
        <v>382</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x14ac:dyDescent="0.15">
      <c r="A48" s="48"/>
      <c r="B48" s="1161"/>
      <c r="C48" s="1162"/>
      <c r="D48" s="62"/>
      <c r="E48" s="1153" t="s">
        <v>15</v>
      </c>
      <c r="F48" s="1153"/>
      <c r="G48" s="1153"/>
      <c r="H48" s="1153"/>
      <c r="I48" s="1153"/>
      <c r="J48" s="1154"/>
      <c r="K48" s="63">
        <v>69</v>
      </c>
      <c r="L48" s="64">
        <v>85</v>
      </c>
      <c r="M48" s="64">
        <v>77</v>
      </c>
      <c r="N48" s="64">
        <v>83</v>
      </c>
      <c r="O48" s="65">
        <v>76</v>
      </c>
      <c r="P48" s="48"/>
      <c r="Q48" s="48"/>
      <c r="R48" s="48"/>
      <c r="S48" s="48"/>
      <c r="T48" s="48"/>
      <c r="U48" s="48"/>
    </row>
    <row r="49" spans="1:21" ht="30.75" customHeight="1" x14ac:dyDescent="0.15">
      <c r="A49" s="48"/>
      <c r="B49" s="1161"/>
      <c r="C49" s="1162"/>
      <c r="D49" s="62"/>
      <c r="E49" s="1153" t="s">
        <v>16</v>
      </c>
      <c r="F49" s="1153"/>
      <c r="G49" s="1153"/>
      <c r="H49" s="1153"/>
      <c r="I49" s="1153"/>
      <c r="J49" s="1154"/>
      <c r="K49" s="63" t="s">
        <v>473</v>
      </c>
      <c r="L49" s="64" t="s">
        <v>473</v>
      </c>
      <c r="M49" s="64" t="s">
        <v>473</v>
      </c>
      <c r="N49" s="64" t="s">
        <v>473</v>
      </c>
      <c r="O49" s="65" t="s">
        <v>473</v>
      </c>
      <c r="P49" s="48"/>
      <c r="Q49" s="48"/>
      <c r="R49" s="48"/>
      <c r="S49" s="48"/>
      <c r="T49" s="48"/>
      <c r="U49" s="48"/>
    </row>
    <row r="50" spans="1:21" ht="30.75" customHeight="1" x14ac:dyDescent="0.15">
      <c r="A50" s="48"/>
      <c r="B50" s="1161"/>
      <c r="C50" s="1162"/>
      <c r="D50" s="62"/>
      <c r="E50" s="1153" t="s">
        <v>17</v>
      </c>
      <c r="F50" s="1153"/>
      <c r="G50" s="1153"/>
      <c r="H50" s="1153"/>
      <c r="I50" s="1153"/>
      <c r="J50" s="1154"/>
      <c r="K50" s="63">
        <v>1</v>
      </c>
      <c r="L50" s="64">
        <v>1</v>
      </c>
      <c r="M50" s="64">
        <v>1</v>
      </c>
      <c r="N50" s="64">
        <v>1</v>
      </c>
      <c r="O50" s="65">
        <v>1</v>
      </c>
      <c r="P50" s="48"/>
      <c r="Q50" s="48"/>
      <c r="R50" s="48"/>
      <c r="S50" s="48"/>
      <c r="T50" s="48"/>
      <c r="U50" s="48"/>
    </row>
    <row r="51" spans="1:21" ht="30.75" customHeight="1" x14ac:dyDescent="0.15">
      <c r="A51" s="48"/>
      <c r="B51" s="1163"/>
      <c r="C51" s="1164"/>
      <c r="D51" s="66"/>
      <c r="E51" s="1153" t="s">
        <v>18</v>
      </c>
      <c r="F51" s="1153"/>
      <c r="G51" s="1153"/>
      <c r="H51" s="1153"/>
      <c r="I51" s="1153"/>
      <c r="J51" s="1154"/>
      <c r="K51" s="63">
        <v>0</v>
      </c>
      <c r="L51" s="64">
        <v>0</v>
      </c>
      <c r="M51" s="64">
        <v>0</v>
      </c>
      <c r="N51" s="64">
        <v>0</v>
      </c>
      <c r="O51" s="65">
        <v>0</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477</v>
      </c>
      <c r="L52" s="64">
        <v>488</v>
      </c>
      <c r="M52" s="64">
        <v>424</v>
      </c>
      <c r="N52" s="64">
        <v>421</v>
      </c>
      <c r="O52" s="65">
        <v>336</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181</v>
      </c>
      <c r="L53" s="69">
        <v>195</v>
      </c>
      <c r="M53" s="69">
        <v>170</v>
      </c>
      <c r="N53" s="69">
        <v>179</v>
      </c>
      <c r="O53" s="70">
        <v>123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2015-02-17T05:52:05Z</dcterms:created>
  <dcterms:modified xsi:type="dcterms:W3CDTF">2015-05-08T07:41:09Z</dcterms:modified>
  <cp:category/>
</cp:coreProperties>
</file>