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091\Desktop\R3.2.24 令和元年度財政状況資料集の作成及び提出につい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<sst xmlns="http://schemas.openxmlformats.org/spreadsheetml/2006/main" count="1090" uniqueCount="579">
  <si>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</si>
  <si>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</si>
  <si>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</si>
  <si>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</si>
  <si>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</si>
  <si>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</si>
  <si>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</si>
  <si>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</si>
  <si>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</si>
  <si>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</si>
  <si>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</si>
  <si>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</si>
  <si>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</si>
  <si>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</si>
  <si>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</si>
  <si>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</si>
  <si>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</si>
  <si>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</si>
  <si>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</si>
  <si>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</si>
  <si>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</si>
  <si>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</si>
  <si>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</si>
  <si>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</si>
  <si>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</si>
  <si>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</si>
  <si>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</si>
  <si>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</si>
  <si>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</si>
  <si>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</si>
  <si>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</si>
  <si>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</si>
  <si>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</si>
  <si>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</si>
  <si>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</si>
  <si>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</si>
  <si>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</si>
  <si>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</si>
  <si>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</si>
  <si>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</si>
  <si>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</si>
  <si>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</si>
  <si>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</si>
  <si>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</si>
  <si>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</si>
  <si>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</si>
  <si>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</si>
  <si>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</si>
  <si>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</si>
  <si>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</si>
  <si>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</si>
  <si>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</si>
  <si>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</si>
  <si>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</si>
  <si>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</si>
  <si>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</si>
  <si>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</si>
  <si>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</si>
  <si>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</si>
  <si>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</si>
  <si>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</si>
  <si>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</si>
  <si>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</si>
  <si>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</si>
  <si>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</si>
  <si>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</si>
  <si>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</si>
  <si>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</si>
  <si>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</si>
  <si>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</si>
  <si>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</si>
  <si>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</si>
  <si>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</si>
  <si>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</si>
  <si>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</si>
  <si>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</si>
  <si>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</si>
  <si>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</si>
  <si>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</si>
  <si>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</si>
  <si>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</si>
  <si>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</si>
  <si>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</si>
  <si>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</si>
  <si>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</si>
  <si>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</si>
  <si>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</si>
  <si>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</si>
  <si>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</si>
  <si>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</si>
  <si>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</si>
  <si>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</si>
  <si>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</si>
  <si>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</si>
  <si>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</si>
  <si>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</si>
  <si>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</si>
  <si>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</si>
  <si>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西興部村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</si>
  <si>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</si>
  <si>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</si>
  <si>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</si>
  <si>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</si>
  <si>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</si>
  <si>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</si>
  <si>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</si>
  <si>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</si>
  <si>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</si>
  <si>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</si>
  <si>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</si>
  <si>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</si>
  <si>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</si>
  <si>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</si>
  <si>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</si>
  <si>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</si>
  <si>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</si>
  <si>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</si>
  <si>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</si>
  <si>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</si>
  <si>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</si>
  <si>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</si>
  <si>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</si>
  <si>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</si>
  <si>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</si>
  <si>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</si>
  <si>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</si>
  <si>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</si>
  <si>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</si>
  <si>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</si>
  <si>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</si>
  <si>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</si>
  <si>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</si>
  <si>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</si>
  <si>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</si>
  <si>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</si>
  <si>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</si>
  <si>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</si>
  <si>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</si>
  <si>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</si>
  <si>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</si>
  <si>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</si>
  <si>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</si>
  <si>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</si>
  <si>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</si>
  <si>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</si>
  <si>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</si>
  <si>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</si>
  <si>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</si>
  <si>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</si>
  <si>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</si>
  <si>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</si>
  <si>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-4.2</t>
    <phoneticPr fontId="5"/>
  </si>
  <si>
    <t>基準財政需要額</t>
    <phoneticPr fontId="25"/>
  </si>
  <si>
    <t>うち日本人(％)</t>
    <phoneticPr fontId="5"/>
  </si>
  <si>
    <t>-5.1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</si>
  <si>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</si>
  <si>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</si>
  <si>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</si>
  <si>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</si>
  <si>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</si>
  <si>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</si>
  <si>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</si>
  <si>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</si>
  <si>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</si>
  <si>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</si>
  <si>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</si>
  <si>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</si>
  <si>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</si>
  <si>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</si>
  <si>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</si>
  <si>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</si>
  <si>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</si>
  <si>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</si>
  <si>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</si>
  <si>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</si>
  <si>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</si>
  <si>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</si>
  <si>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</si>
  <si>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</si>
  <si>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</si>
  <si>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</si>
  <si>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</si>
  <si>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</si>
  <si>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</si>
  <si>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</si>
  <si>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</si>
  <si>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</si>
  <si>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</si>
  <si>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</si>
  <si>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</si>
  <si>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</si>
  <si>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</si>
  <si>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</si>
  <si>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</si>
  <si>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</si>
  <si>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</si>
  <si>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</si>
  <si>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</si>
  <si>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</si>
  <si>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</si>
  <si>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</si>
  <si>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</si>
  <si>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</si>
  <si>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</si>
  <si>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</si>
  <si>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</si>
  <si>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</si>
  <si>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</si>
  <si>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</si>
  <si>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</si>
  <si>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</si>
  <si>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</si>
  <si>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北海道西興部村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</si>
  <si>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</si>
  <si>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</si>
  <si>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</si>
  <si>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</si>
  <si>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</si>
  <si>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</si>
  <si>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</si>
  <si>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</si>
  <si>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</si>
  <si>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</si>
  <si>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</si>
  <si>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</si>
  <si>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</si>
  <si>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</si>
  <si>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</si>
  <si>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</si>
  <si>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</si>
  <si>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</si>
  <si>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</si>
  <si>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</si>
  <si>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</si>
  <si>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</si>
  <si>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t>
    <phoneticPr fontId="5"/>
  </si>
  <si>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</si>
  <si>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</si>
  <si>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</si>
  <si>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</si>
  <si>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</si>
  <si>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</si>
  <si>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</si>
  <si>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</si>
  <si>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</si>
  <si>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</si>
  <si>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</si>
  <si>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</si>
  <si>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</si>
  <si>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</si>
  <si>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</si>
  <si>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</si>
  <si>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</si>
  <si>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</si>
  <si>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</si>
  <si>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</si>
  <si>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</si>
  <si>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</si>
  <si>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</si>
  <si>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</si>
  <si>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</si>
  <si>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</si>
  <si>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</si>
  <si>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</si>
  <si>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</si>
  <si>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</si>
  <si>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</si>
  <si>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</si>
  <si>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</si>
  <si>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</si>
  <si>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</si>
  <si>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</si>
  <si>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</si>
  <si>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</si>
  <si>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</si>
  <si>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</si>
  <si>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</si>
  <si>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</si>
  <si>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</si>
  <si>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</si>
  <si>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</si>
  <si>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</si>
  <si>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</si>
  <si>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</si>
  <si>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</si>
  <si>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</si>
  <si>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</si>
  <si>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</si>
  <si>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</si>
  <si>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</si>
  <si>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</si>
  <si>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</si>
  <si>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</si>
  <si>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</si>
  <si>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</si>
  <si>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</si>
  <si>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</si>
  <si>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</si>
  <si>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</si>
  <si>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</si>
  <si>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</si>
  <si>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</si>
  <si>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</si>
  <si>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</si>
  <si>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</si>
  <si>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</si>
  <si>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</si>
  <si>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</si>
  <si>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</si>
  <si>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</si>
  <si>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</si>
  <si>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</si>
  <si>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</si>
  <si>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</si>
  <si>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</si>
  <si>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</si>
  <si>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</si>
  <si>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</si>
  <si>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</si>
  <si>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</si>
  <si>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</si>
  <si>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</si>
  <si>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</si>
  <si>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</si>
  <si>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</si>
  <si>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</si>
  <si>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</si>
  <si>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</si>
  <si>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</si>
  <si>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</si>
  <si>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</si>
  <si>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</si>
  <si>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</si>
  <si>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</si>
  <si>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</si>
  <si>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</si>
  <si>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</si>
  <si>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</si>
  <si>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</si>
  <si>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</si>
  <si>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</si>
  <si>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</si>
  <si>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</si>
  <si>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</si>
  <si>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</si>
  <si>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</si>
  <si>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</si>
  <si>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</si>
  <si>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</si>
  <si>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</si>
  <si>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</si>
  <si>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</si>
  <si>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</si>
  <si>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</si>
  <si>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</si>
  <si>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</si>
  <si>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</si>
  <si>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</si>
  <si>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</si>
  <si>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</si>
  <si>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</si>
  <si>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</si>
  <si>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</si>
  <si>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</si>
  <si>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</si>
  <si>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</si>
  <si>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北海道西興部村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</si>
  <si>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</si>
  <si>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</si>
  <si>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</si>
  <si>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</si>
  <si>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</si>
  <si>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</si>
  <si>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</si>
  <si>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</si>
  <si>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</si>
  <si>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</si>
  <si>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</si>
  <si>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</si>
  <si>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</si>
  <si>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</si>
  <si>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</si>
  <si>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</si>
  <si>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</si>
  <si>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</si>
  <si>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</si>
  <si>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</si>
  <si>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</si>
  <si>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</si>
  <si>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</si>
  <si>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</si>
  <si>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</si>
  <si>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</si>
  <si>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</si>
  <si>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</si>
  <si>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</si>
  <si>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</si>
  <si>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</si>
  <si>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</si>
  <si>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</si>
  <si>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</si>
  <si>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</si>
  <si>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</si>
  <si>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</si>
  <si>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</si>
  <si>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</si>
  <si>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</si>
  <si>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</si>
  <si>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</si>
  <si>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</si>
  <si>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</si>
  <si>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</si>
  <si>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</si>
  <si>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</si>
  <si>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</si>
  <si>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</si>
  <si>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</si>
  <si>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</si>
  <si>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</si>
  <si>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</si>
  <si>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</si>
  <si>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</si>
  <si>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</si>
  <si>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</si>
  <si>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</si>
  <si>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</si>
  <si>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</si>
  <si>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</si>
  <si>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</si>
  <si>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</si>
  <si>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</si>
  <si>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</si>
  <si>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</si>
  <si>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</si>
  <si>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</si>
  <si>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</si>
  <si>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</si>
  <si>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</si>
  <si>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</si>
  <si>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</si>
  <si>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</si>
  <si>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</si>
  <si>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</si>
  <si>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</si>
  <si>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</si>
  <si>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</si>
  <si>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</si>
  <si>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</si>
  <si>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</si>
  <si>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</si>
  <si>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</si>
  <si>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</si>
  <si>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</si>
  <si>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</si>
  <si>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</si>
  <si>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</si>
  <si>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</si>
  <si>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</si>
  <si>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</si>
  <si>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</si>
  <si>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</si>
  <si>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</si>
  <si>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</si>
  <si>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</si>
  <si>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</si>
  <si>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</si>
  <si>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</si>
  <si>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</si>
  <si>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</si>
  <si>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</si>
  <si>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</si>
  <si>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</si>
  <si>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</si>
  <si>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</si>
  <si>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</si>
  <si>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</si>
  <si>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</si>
  <si>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</si>
  <si>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</si>
  <si>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</si>
  <si>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</si>
  <si>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</si>
  <si>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</si>
  <si>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</si>
  <si>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</si>
  <si>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</si>
  <si>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</si>
  <si>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</si>
  <si>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</si>
  <si>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</si>
  <si>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</si>
  <si>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</si>
  <si>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</si>
  <si>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</si>
  <si>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</si>
  <si>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</si>
  <si>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</si>
  <si>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</si>
  <si>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</si>
  <si>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</si>
  <si>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</si>
  <si>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</si>
  <si>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</si>
  <si>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</si>
  <si>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</si>
  <si>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</si>
  <si>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</si>
  <si>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</si>
  <si>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</si>
  <si>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</si>
  <si>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</si>
  <si>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</si>
  <si>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</si>
  <si>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</si>
  <si>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</si>
  <si>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</si>
  <si>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</si>
  <si>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</si>
  <si>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</si>
  <si>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</si>
  <si>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</si>
  <si>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</si>
  <si>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</si>
  <si>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</si>
  <si>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</si>
  <si>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</si>
  <si>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</si>
  <si>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</si>
  <si>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</si>
  <si>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</si>
  <si>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</si>
  <si>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</si>
  <si>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</si>
  <si>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</si>
  <si>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</si>
  <si>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</si>
  <si>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</si>
  <si>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</si>
  <si>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</si>
  <si>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</si>
  <si>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</si>
  <si>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</si>
  <si>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</si>
  <si>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</si>
  <si>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</si>
  <si>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</si>
  <si>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</si>
  <si>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</si>
  <si>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</si>
  <si>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</si>
  <si>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</si>
  <si>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</si>
  <si>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</si>
  <si>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1.63</t>
  </si>
  <si>
    <t>▲ 4.73</t>
  </si>
  <si>
    <t>一般会計</t>
  </si>
  <si>
    <t>介護保険特別会計</t>
  </si>
  <si>
    <t>国民健康保険事業特別会計</t>
  </si>
  <si>
    <t>簡易水道事業特別会計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</si>
  <si>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</si>
  <si>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</si>
  <si>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</si>
  <si>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</si>
  <si>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</si>
  <si>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</si>
  <si>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</si>
  <si>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</si>
  <si>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</si>
  <si>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</si>
  <si>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網走地方教育研修センター組合</t>
    <rPh sb="0" eb="2">
      <t>アバシリ</t>
    </rPh>
    <rPh sb="2" eb="4">
      <t>チホウ</t>
    </rPh>
    <rPh sb="4" eb="6">
      <t>キョウイク</t>
    </rPh>
    <rPh sb="6" eb="8">
      <t>ケンシュウ</t>
    </rPh>
    <rPh sb="12" eb="14">
      <t>クミアイ</t>
    </rPh>
    <phoneticPr fontId="2"/>
  </si>
  <si>
    <t>紋別地区消防組合</t>
    <rPh sb="0" eb="2">
      <t>モンベツ</t>
    </rPh>
    <rPh sb="2" eb="4">
      <t>チク</t>
    </rPh>
    <rPh sb="4" eb="6">
      <t>ショウボウ</t>
    </rPh>
    <rPh sb="6" eb="8">
      <t>クミアイ</t>
    </rPh>
    <phoneticPr fontId="2"/>
  </si>
  <si>
    <t>西紋別地区環境衛生施設組合</t>
    <rPh sb="0" eb="1">
      <t>ニシ</t>
    </rPh>
    <rPh sb="1" eb="3">
      <t>モンベツ</t>
    </rPh>
    <rPh sb="3" eb="5">
      <t>チク</t>
    </rPh>
    <rPh sb="5" eb="7">
      <t>カンキョウ</t>
    </rPh>
    <rPh sb="7" eb="9">
      <t>エイセイ</t>
    </rPh>
    <rPh sb="9" eb="11">
      <t>シセツ</t>
    </rPh>
    <rPh sb="11" eb="13">
      <t>クミアイ</t>
    </rPh>
    <phoneticPr fontId="2"/>
  </si>
  <si>
    <t>広域紋別病院企業団</t>
    <rPh sb="0" eb="2">
      <t>コウイキ</t>
    </rPh>
    <rPh sb="2" eb="4">
      <t>モンベツ</t>
    </rPh>
    <rPh sb="4" eb="6">
      <t>ビョウイン</t>
    </rPh>
    <rPh sb="6" eb="8">
      <t>キギョウ</t>
    </rPh>
    <rPh sb="8" eb="9">
      <t>ダン</t>
    </rPh>
    <phoneticPr fontId="2"/>
  </si>
  <si>
    <t>公共施設整備基金</t>
    <rPh sb="0" eb="2">
      <t>コウキョウ</t>
    </rPh>
    <rPh sb="2" eb="4">
      <t>シセツ</t>
    </rPh>
    <rPh sb="4" eb="6">
      <t>セイビ</t>
    </rPh>
    <rPh sb="6" eb="8">
      <t>キキン</t>
    </rPh>
    <phoneticPr fontId="2"/>
  </si>
  <si>
    <t>名寄線代替輸送確保基金</t>
    <rPh sb="0" eb="2">
      <t>ナヨロ</t>
    </rPh>
    <rPh sb="2" eb="3">
      <t>セン</t>
    </rPh>
    <rPh sb="3" eb="5">
      <t>ダイタイ</t>
    </rPh>
    <rPh sb="5" eb="7">
      <t>ユソウ</t>
    </rPh>
    <rPh sb="7" eb="9">
      <t>カクホ</t>
    </rPh>
    <rPh sb="9" eb="11">
      <t>キキン</t>
    </rPh>
    <phoneticPr fontId="2"/>
  </si>
  <si>
    <t>社会福祉事業基金</t>
    <rPh sb="0" eb="2">
      <t>シャカイ</t>
    </rPh>
    <rPh sb="2" eb="4">
      <t>フクシ</t>
    </rPh>
    <rPh sb="4" eb="6">
      <t>ジギョウ</t>
    </rPh>
    <rPh sb="6" eb="8">
      <t>キキン</t>
    </rPh>
    <phoneticPr fontId="2"/>
  </si>
  <si>
    <t>義務教育施設整備基金</t>
    <rPh sb="0" eb="2">
      <t>ギム</t>
    </rPh>
    <rPh sb="2" eb="4">
      <t>キョウイク</t>
    </rPh>
    <rPh sb="4" eb="6">
      <t>シセツ</t>
    </rPh>
    <rPh sb="6" eb="8">
      <t>セイビ</t>
    </rPh>
    <rPh sb="8" eb="10">
      <t>キキン</t>
    </rPh>
    <phoneticPr fontId="2"/>
  </si>
  <si>
    <t>ふるさと振興事業基金</t>
    <rPh sb="4" eb="6">
      <t>シンコウ</t>
    </rPh>
    <rPh sb="6" eb="8">
      <t>ジギョウ</t>
    </rPh>
    <rPh sb="8" eb="10">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</si>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</sst>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291945</c:v>
                </c:pt>
                <c:pt idx="2">
                  <c:v>291173</c:v>
                </c:pt>
                <c:pt idx="3">
                  <c:v>271581</c:v>
                </c:pt>
                <c:pt idx="4">
                  <c:v>268375</c:v>
                </c:pt>
              </c:numCache>
            </c:numRef>
          </c:val>
          <c:smooth val="0"/>
          <c:extLst>
            <c:ext xmlns:c16="http://schemas.microsoft.com/office/drawing/2014/chart" uri="{C3380CC4-5D6E-409C-BE32-E72D297353CC}">
              <c16:uniqueId val="{00000000-6FAE-4E39-984B-1B333E134A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396841</c:v>
                </c:pt>
                <c:pt idx="1">
                  <c:v>543940</c:v>
                </c:pt>
                <c:pt idx="2">
                  <c:v>719051</c:v>
                </c:pt>
                <c:pt idx="3">
                  <c:v>901860</c:v>
                </c:pt>
                <c:pt idx="4">
                  <c:v>515568</c:v>
                </c:pt>
              </c:numCache>
            </c:numRef>
          </c:val>
          <c:smooth val="0"/>
          <c:extLst>
            <c:ext xmlns:c16="http://schemas.microsoft.com/office/drawing/2014/chart" uri="{C3380CC4-5D6E-409C-BE32-E72D297353CC}">
              <c16:uniqueId val="{00000001-6FAE-4E39-984B-1B333E134A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2.38</c:v>
                </c:pt>
                <c:pt idx="1">
                  <c:v>3.01</c:v>
                </c:pt>
                <c:pt idx="2">
                  <c:v>-1.63</c:v>
                </c:pt>
                <c:pt idx="3">
                  <c:v>2.41</c:v>
                </c:pt>
                <c:pt idx="4">
                  <c:v>2.2000000000000002</c:v>
                </c:pt>
              </c:numCache>
            </c:numRef>
          </c:val>
          <c:extLst>
            <c:ext xmlns:c16="http://schemas.microsoft.com/office/drawing/2014/chart" uri="{C3380CC4-5D6E-409C-BE32-E72D297353CC}">
              <c16:uniqueId val="{00000000-F766-45F9-B5EB-B4AD2ED81B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40.380000000000003</c:v>
                </c:pt>
                <c:pt idx="1">
                  <c:v>41.81</c:v>
                </c:pt>
                <c:pt idx="2">
                  <c:v>43.52</c:v>
                </c:pt>
                <c:pt idx="3">
                  <c:v>44.32</c:v>
                </c:pt>
                <c:pt idx="4">
                  <c:v>45.16</c:v>
                </c:pt>
              </c:numCache>
            </c:numRef>
          </c:val>
          <c:extLst>
            <c:ext xmlns:c16="http://schemas.microsoft.com/office/drawing/2014/chart" uri="{C3380CC4-5D6E-409C-BE32-E72D297353CC}">
              <c16:uniqueId val="{00000001-F766-45F9-B5EB-B4AD2ED81B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6.17</c:v>
                </c:pt>
                <c:pt idx="1">
                  <c:v>0.59</c:v>
                </c:pt>
                <c:pt idx="2">
                  <c:v>-4.7300000000000004</c:v>
                </c:pt>
                <c:pt idx="3">
                  <c:v>4.0999999999999996</c:v>
                </c:pt>
                <c:pt idx="4">
                  <c:v>24.91</c:v>
                </c:pt>
              </c:numCache>
            </c:numRef>
          </c:val>
          <c:smooth val="0"/>
          <c:extLst>
            <c:ext xmlns:c16="http://schemas.microsoft.com/office/drawing/2014/chart" uri="{C3380CC4-5D6E-409C-BE32-E72D297353CC}">
              <c16:uniqueId val="{00000002-F766-45F9-B5EB-B4AD2ED81B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C5-4C71-895E-07845B2839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C5-4C71-895E-07845B28393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C5-4C71-895E-07845B28393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8C5-4C71-895E-07845B28393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8C5-4C71-895E-07845B28393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0.04</c:v>
                </c:pt>
                <c:pt idx="4">
                  <c:v>#N/A</c:v>
                </c:pt>
                <c:pt idx="5">
                  <c:v>0.05</c:v>
                </c:pt>
                <c:pt idx="6">
                  <c:v>#N/A</c:v>
                </c:pt>
                <c:pt idx="7">
                  <c:v>0.03</c:v>
                </c:pt>
                <c:pt idx="8">
                  <c:v>#N/A</c:v>
                </c:pt>
                <c:pt idx="9">
                  <c:v>0.05</c:v>
                </c:pt>
              </c:numCache>
            </c:numRef>
          </c:val>
          <c:extLst>
            <c:ext xmlns:c16="http://schemas.microsoft.com/office/drawing/2014/chart" uri="{C3380CC4-5D6E-409C-BE32-E72D297353CC}">
              <c16:uniqueId val="{00000005-D8C5-4C71-895E-07845B28393B}"/>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0.09</c:v>
                </c:pt>
                <c:pt idx="2">
                  <c:v>#N/A</c:v>
                </c:pt>
                <c:pt idx="3">
                  <c:v>0.05</c:v>
                </c:pt>
                <c:pt idx="4">
                  <c:v>#N/A</c:v>
                </c:pt>
                <c:pt idx="5">
                  <c:v>0.03</c:v>
                </c:pt>
                <c:pt idx="6">
                  <c:v>#N/A</c:v>
                </c:pt>
                <c:pt idx="7">
                  <c:v>0.05</c:v>
                </c:pt>
                <c:pt idx="8">
                  <c:v>#N/A</c:v>
                </c:pt>
                <c:pt idx="9">
                  <c:v>7.0000000000000007E-2</c:v>
                </c:pt>
              </c:numCache>
            </c:numRef>
          </c:val>
          <c:extLst>
            <c:ext xmlns:c16="http://schemas.microsoft.com/office/drawing/2014/chart" uri="{C3380CC4-5D6E-409C-BE32-E72D297353CC}">
              <c16:uniqueId val="{00000006-D8C5-4C71-895E-07845B28393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0.67</c:v>
                </c:pt>
                <c:pt idx="2">
                  <c:v>#N/A</c:v>
                </c:pt>
                <c:pt idx="3">
                  <c:v>0.4</c:v>
                </c:pt>
                <c:pt idx="4">
                  <c:v>#N/A</c:v>
                </c:pt>
                <c:pt idx="5">
                  <c:v>0.73</c:v>
                </c:pt>
                <c:pt idx="6">
                  <c:v>#N/A</c:v>
                </c:pt>
                <c:pt idx="7">
                  <c:v>0.44</c:v>
                </c:pt>
                <c:pt idx="8">
                  <c:v>#N/A</c:v>
                </c:pt>
                <c:pt idx="9">
                  <c:v>0.27</c:v>
                </c:pt>
              </c:numCache>
            </c:numRef>
          </c:val>
          <c:extLst>
            <c:ext xmlns:c16="http://schemas.microsoft.com/office/drawing/2014/chart" uri="{C3380CC4-5D6E-409C-BE32-E72D297353CC}">
              <c16:uniqueId val="{00000007-D8C5-4C71-895E-07845B28393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1.52</c:v>
                </c:pt>
                <c:pt idx="2">
                  <c:v>#N/A</c:v>
                </c:pt>
                <c:pt idx="3">
                  <c:v>1.41</c:v>
                </c:pt>
                <c:pt idx="4">
                  <c:v>#N/A</c:v>
                </c:pt>
                <c:pt idx="5">
                  <c:v>1.24</c:v>
                </c:pt>
                <c:pt idx="6">
                  <c:v>#N/A</c:v>
                </c:pt>
                <c:pt idx="7">
                  <c:v>1.35</c:v>
                </c:pt>
                <c:pt idx="8">
                  <c:v>#N/A</c:v>
                </c:pt>
                <c:pt idx="9">
                  <c:v>1.33</c:v>
                </c:pt>
              </c:numCache>
            </c:numRef>
          </c:val>
          <c:extLst>
            <c:ext xmlns:c16="http://schemas.microsoft.com/office/drawing/2014/chart" uri="{C3380CC4-5D6E-409C-BE32-E72D297353CC}">
              <c16:uniqueId val="{00000008-D8C5-4C71-895E-07845B28393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2.38</c:v>
                </c:pt>
                <c:pt idx="2">
                  <c:v>#N/A</c:v>
                </c:pt>
                <c:pt idx="3">
                  <c:v>3</c:v>
                </c:pt>
                <c:pt idx="4">
                  <c:v>1.63</c:v>
                </c:pt>
                <c:pt idx="5">
                  <c:v>#N/A</c:v>
                </c:pt>
                <c:pt idx="6">
                  <c:v>#N/A</c:v>
                </c:pt>
                <c:pt idx="7">
                  <c:v>2.41</c:v>
                </c:pt>
                <c:pt idx="8">
                  <c:v>#N/A</c:v>
                </c:pt>
                <c:pt idx="9">
                  <c:v>2.2000000000000002</c:v>
                </c:pt>
              </c:numCache>
            </c:numRef>
          </c:val>
          <c:extLst>
            <c:ext xmlns:c16="http://schemas.microsoft.com/office/drawing/2014/chart" uri="{C3380CC4-5D6E-409C-BE32-E72D297353CC}">
              <c16:uniqueId val="{00000009-D8C5-4C71-895E-07845B2839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370</c:v>
                </c:pt>
                <c:pt idx="5">
                  <c:v>360</c:v>
                </c:pt>
                <c:pt idx="8">
                  <c:v>385</c:v>
                </c:pt>
                <c:pt idx="11">
                  <c:v>391</c:v>
                </c:pt>
                <c:pt idx="14">
                  <c:v>357</c:v>
                </c:pt>
              </c:numCache>
            </c:numRef>
          </c:val>
          <c:extLst>
            <c:ext xmlns:c16="http://schemas.microsoft.com/office/drawing/2014/chart" uri="{C3380CC4-5D6E-409C-BE32-E72D297353CC}">
              <c16:uniqueId val="{00000000-0637-4390-9EFC-DE1CA699E1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37-4390-9EFC-DE1CA699E1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7</c:v>
                </c:pt>
                <c:pt idx="9">
                  <c:v>3</c:v>
                </c:pt>
                <c:pt idx="12">
                  <c:v>5</c:v>
                </c:pt>
              </c:numCache>
            </c:numRef>
          </c:val>
          <c:extLst>
            <c:ext xmlns:c16="http://schemas.microsoft.com/office/drawing/2014/chart" uri="{C3380CC4-5D6E-409C-BE32-E72D297353CC}">
              <c16:uniqueId val="{00000002-0637-4390-9EFC-DE1CA699E1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37-4390-9EFC-DE1CA699E1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72</c:v>
                </c:pt>
                <c:pt idx="3">
                  <c:v>73</c:v>
                </c:pt>
                <c:pt idx="6">
                  <c:v>74</c:v>
                </c:pt>
                <c:pt idx="9">
                  <c:v>75</c:v>
                </c:pt>
                <c:pt idx="12">
                  <c:v>51</c:v>
                </c:pt>
              </c:numCache>
            </c:numRef>
          </c:val>
          <c:extLst>
            <c:ext xmlns:c16="http://schemas.microsoft.com/office/drawing/2014/chart" uri="{C3380CC4-5D6E-409C-BE32-E72D297353CC}">
              <c16:uniqueId val="{00000004-0637-4390-9EFC-DE1CA699E1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37-4390-9EFC-DE1CA699E1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37-4390-9EFC-DE1CA699E1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440</c:v>
                </c:pt>
                <c:pt idx="3">
                  <c:v>456</c:v>
                </c:pt>
                <c:pt idx="6">
                  <c:v>500</c:v>
                </c:pt>
                <c:pt idx="9">
                  <c:v>494</c:v>
                </c:pt>
                <c:pt idx="12">
                  <c:v>439</c:v>
                </c:pt>
              </c:numCache>
            </c:numRef>
          </c:val>
          <c:extLst>
            <c:ext xmlns:c16="http://schemas.microsoft.com/office/drawing/2014/chart" uri="{C3380CC4-5D6E-409C-BE32-E72D297353CC}">
              <c16:uniqueId val="{00000007-0637-4390-9EFC-DE1CA699E1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143</c:v>
                </c:pt>
                <c:pt idx="2">
                  <c:v>#N/A</c:v>
                </c:pt>
                <c:pt idx="3">
                  <c:v>#N/A</c:v>
                </c:pt>
                <c:pt idx="4">
                  <c:v>170</c:v>
                </c:pt>
                <c:pt idx="5">
                  <c:v>#N/A</c:v>
                </c:pt>
                <c:pt idx="6">
                  <c:v>#N/A</c:v>
                </c:pt>
                <c:pt idx="7">
                  <c:v>196</c:v>
                </c:pt>
                <c:pt idx="8">
                  <c:v>#N/A</c:v>
                </c:pt>
                <c:pt idx="9">
                  <c:v>#N/A</c:v>
                </c:pt>
                <c:pt idx="10">
                  <c:v>181</c:v>
                </c:pt>
                <c:pt idx="11">
                  <c:v>#N/A</c:v>
                </c:pt>
                <c:pt idx="12">
                  <c:v>#N/A</c:v>
                </c:pt>
                <c:pt idx="13">
                  <c:v>138</c:v>
                </c:pt>
                <c:pt idx="14">
                  <c:v>#N/A</c:v>
                </c:pt>
              </c:numCache>
            </c:numRef>
          </c:val>
          <c:smooth val="0"/>
          <c:extLst>
            <c:ext xmlns:c16="http://schemas.microsoft.com/office/drawing/2014/chart" uri="{C3380CC4-5D6E-409C-BE32-E72D297353CC}">
              <c16:uniqueId val="{00000008-0637-4390-9EFC-DE1CA699E1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3063</c:v>
                </c:pt>
                <c:pt idx="5">
                  <c:v>2964</c:v>
                </c:pt>
                <c:pt idx="8">
                  <c:v>3012</c:v>
                </c:pt>
                <c:pt idx="11">
                  <c:v>3264</c:v>
                </c:pt>
                <c:pt idx="14">
                  <c:v>3090</c:v>
                </c:pt>
              </c:numCache>
            </c:numRef>
          </c:val>
          <c:extLst>
            <c:ext xmlns:c16="http://schemas.microsoft.com/office/drawing/2014/chart" uri="{C3380CC4-5D6E-409C-BE32-E72D297353CC}">
              <c16:uniqueId val="{00000000-F8E9-495D-AAF8-9B822195D5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656</c:v>
                </c:pt>
                <c:pt idx="5">
                  <c:v>668</c:v>
                </c:pt>
                <c:pt idx="8">
                  <c:v>550</c:v>
                </c:pt>
                <c:pt idx="11">
                  <c:v>504</c:v>
                </c:pt>
                <c:pt idx="14">
                  <c:v>443</c:v>
                </c:pt>
              </c:numCache>
            </c:numRef>
          </c:val>
          <c:extLst>
            <c:ext xmlns:c16="http://schemas.microsoft.com/office/drawing/2014/chart" uri="{C3380CC4-5D6E-409C-BE32-E72D297353CC}">
              <c16:uniqueId val="{00000001-F8E9-495D-AAF8-9B822195D5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3905</c:v>
                </c:pt>
                <c:pt idx="5">
                  <c:v>3813</c:v>
                </c:pt>
                <c:pt idx="8">
                  <c:v>3563</c:v>
                </c:pt>
                <c:pt idx="11">
                  <c:v>3200</c:v>
                </c:pt>
                <c:pt idx="14">
                  <c:v>2782</c:v>
                </c:pt>
              </c:numCache>
            </c:numRef>
          </c:val>
          <c:extLst>
            <c:ext xmlns:c16="http://schemas.microsoft.com/office/drawing/2014/chart" uri="{C3380CC4-5D6E-409C-BE32-E72D297353CC}">
              <c16:uniqueId val="{00000002-F8E9-495D-AAF8-9B822195D5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E9-495D-AAF8-9B822195D5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E9-495D-AAF8-9B822195D5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F8E9-495D-AAF8-9B822195D5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530</c:v>
                </c:pt>
                <c:pt idx="3">
                  <c:v>1036</c:v>
                </c:pt>
                <c:pt idx="6">
                  <c:v>305</c:v>
                </c:pt>
                <c:pt idx="9">
                  <c:v>228</c:v>
                </c:pt>
                <c:pt idx="12">
                  <c:v>238</c:v>
                </c:pt>
              </c:numCache>
            </c:numRef>
          </c:val>
          <c:extLst>
            <c:ext xmlns:c16="http://schemas.microsoft.com/office/drawing/2014/chart" uri="{C3380CC4-5D6E-409C-BE32-E72D297353CC}">
              <c16:uniqueId val="{00000006-F8E9-495D-AAF8-9B822195D5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c:v>
                </c:pt>
                <c:pt idx="3">
                  <c:v>23</c:v>
                </c:pt>
                <c:pt idx="6">
                  <c:v>21</c:v>
                </c:pt>
                <c:pt idx="9">
                  <c:v>19</c:v>
                </c:pt>
                <c:pt idx="12">
                  <c:v>16</c:v>
                </c:pt>
              </c:numCache>
            </c:numRef>
          </c:val>
          <c:extLst>
            <c:ext xmlns:c16="http://schemas.microsoft.com/office/drawing/2014/chart" uri="{C3380CC4-5D6E-409C-BE32-E72D297353CC}">
              <c16:uniqueId val="{00000007-F8E9-495D-AAF8-9B822195D5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685</c:v>
                </c:pt>
                <c:pt idx="3">
                  <c:v>651</c:v>
                </c:pt>
                <c:pt idx="6">
                  <c:v>668</c:v>
                </c:pt>
                <c:pt idx="9">
                  <c:v>610</c:v>
                </c:pt>
                <c:pt idx="12">
                  <c:v>584</c:v>
                </c:pt>
              </c:numCache>
            </c:numRef>
          </c:val>
          <c:extLst>
            <c:ext xmlns:c16="http://schemas.microsoft.com/office/drawing/2014/chart" uri="{C3380CC4-5D6E-409C-BE32-E72D297353CC}">
              <c16:uniqueId val="{00000008-F8E9-495D-AAF8-9B822195D5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8E9-495D-AAF8-9B822195D5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4035</c:v>
                </c:pt>
                <c:pt idx="3">
                  <c:v>3923</c:v>
                </c:pt>
                <c:pt idx="6">
                  <c:v>4013</c:v>
                </c:pt>
                <c:pt idx="9">
                  <c:v>4356</c:v>
                </c:pt>
                <c:pt idx="12">
                  <c:v>4069</c:v>
                </c:pt>
              </c:numCache>
            </c:numRef>
          </c:val>
          <c:extLst>
            <c:ext xmlns:c16="http://schemas.microsoft.com/office/drawing/2014/chart" uri="{C3380CC4-5D6E-409C-BE32-E72D297353CC}">
              <c16:uniqueId val="{0000000A-F8E9-495D-AAF8-9B822195D5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E9-495D-AAF8-9B822195D5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616</c:v>
                </c:pt>
                <c:pt idx="1">
                  <c:v>617</c:v>
                </c:pt>
                <c:pt idx="2">
                  <c:v>617</c:v>
                </c:pt>
              </c:numCache>
            </c:numRef>
          </c:val>
          <c:extLst>
            <c:ext xmlns:c16="http://schemas.microsoft.com/office/drawing/2014/chart" uri="{C3380CC4-5D6E-409C-BE32-E72D297353CC}">
              <c16:uniqueId val="{00000000-BC81-4EAA-9281-7A1228CD62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1036</c:v>
                </c:pt>
                <c:pt idx="1">
                  <c:v>848</c:v>
                </c:pt>
                <c:pt idx="2">
                  <c:v>428</c:v>
                </c:pt>
              </c:numCache>
            </c:numRef>
          </c:val>
          <c:extLst>
            <c:ext xmlns:c16="http://schemas.microsoft.com/office/drawing/2014/chart" uri="{C3380CC4-5D6E-409C-BE32-E72D297353CC}">
              <c16:uniqueId val="{00000001-BC81-4EAA-9281-7A1228CD62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1879</c:v>
                </c:pt>
                <c:pt idx="1">
                  <c:v>1701</c:v>
                </c:pt>
                <c:pt idx="2">
                  <c:v>1699</c:v>
                </c:pt>
              </c:numCache>
            </c:numRef>
          </c:val>
          <c:extLst>
            <c:ext xmlns:c16="http://schemas.microsoft.com/office/drawing/2014/chart" uri="{C3380CC4-5D6E-409C-BE32-E72D297353CC}">
              <c16:uniqueId val="{00000002-BC81-4EAA-9281-7A1228CD62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公債費（元利償還金）の額は、なお高い水準にあるが、公債費のうち過疎債の割合が非常に高いこともあり、普通交付税の基準財政需要額の公債費に算入される額も比例して増減している。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en-US" altLang="ja-JP" sz="800" b="0" i="0" u="none" strike="noStrike" kern="0" cap="none" spc="0" normalizeH="0" baseline="0" noProof="0">
              <a:ln>
                <a:noFill/>
              </a:ln>
              <a:solidFill>
                <a:prstClr val="black"/>
              </a:solidFill>
              <a:effectLst/>
              <a:uLnTx/>
              <a:uFillTx/>
              <a:latin typeface="+mn-lt"/>
              <a:ea typeface="+mn-ea"/>
              <a:cs typeface="+mn-cs"/>
            </a:rPr>
            <a:t>H30</a:t>
          </a:r>
          <a:r>
            <a:rPr kumimoji="1" lang="ja-JP" altLang="en-US" sz="800" b="0" i="0" u="none" strike="noStrike" kern="0" cap="none" spc="0" normalizeH="0" baseline="0" noProof="0">
              <a:ln>
                <a:noFill/>
              </a:ln>
              <a:solidFill>
                <a:prstClr val="black"/>
              </a:solidFill>
              <a:effectLst/>
              <a:uLnTx/>
              <a:uFillTx/>
              <a:latin typeface="+mn-lt"/>
              <a:ea typeface="+mn-ea"/>
              <a:cs typeface="+mn-cs"/>
            </a:rPr>
            <a:t>年度は</a:t>
          </a:r>
          <a:r>
            <a:rPr kumimoji="1" lang="ja-JP" altLang="ja-JP" sz="800" b="0" i="0" u="none" strike="noStrike" kern="0" cap="none" spc="0" normalizeH="0" baseline="0" noProof="0">
              <a:ln>
                <a:noFill/>
              </a:ln>
              <a:solidFill>
                <a:prstClr val="black"/>
              </a:solidFill>
              <a:effectLst/>
              <a:uLnTx/>
              <a:uFillTx/>
              <a:latin typeface="+mn-lt"/>
              <a:ea typeface="+mn-ea"/>
              <a:cs typeface="+mn-cs"/>
            </a:rPr>
            <a:t>償還のため</a:t>
          </a:r>
          <a:r>
            <a:rPr kumimoji="1" lang="en-US" altLang="ja-JP" sz="800" b="0" i="0" u="none" strike="noStrike" kern="0" cap="none" spc="0" normalizeH="0" baseline="0" noProof="0">
              <a:ln>
                <a:noFill/>
              </a:ln>
              <a:solidFill>
                <a:prstClr val="black"/>
              </a:solidFill>
              <a:effectLst/>
              <a:uLnTx/>
              <a:uFillTx/>
              <a:latin typeface="+mn-lt"/>
              <a:ea typeface="+mn-ea"/>
              <a:cs typeface="+mn-cs"/>
            </a:rPr>
            <a:t>188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百万円を取り崩し</a:t>
          </a:r>
          <a:r>
            <a:rPr kumimoji="1" lang="ja-JP" altLang="en-US" sz="800" b="0" i="0" u="none" strike="noStrike" kern="0" cap="none" spc="0" normalizeH="0" baseline="0" noProof="0">
              <a:ln>
                <a:noFill/>
              </a:ln>
              <a:solidFill>
                <a:prstClr val="black"/>
              </a:solidFill>
              <a:effectLst/>
              <a:uLnTx/>
              <a:uFillTx/>
              <a:latin typeface="+mn-lt"/>
              <a:ea typeface="+mn-ea"/>
              <a:cs typeface="+mn-cs"/>
            </a:rPr>
            <a:t>ている。</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　経済事情の変動等により財源が著しく不足する場合において、当該不足額を埋めるための財源や事業遂行のための不足財源に充てる。</a:t>
          </a:r>
          <a:r>
            <a:rPr kumimoji="1" lang="en-US" altLang="ja-JP" sz="800" b="0" i="0" u="none" strike="noStrike" kern="0" cap="none" spc="0" normalizeH="0" baseline="0" noProof="0">
              <a:ln>
                <a:noFill/>
              </a:ln>
              <a:solidFill>
                <a:prstClr val="black"/>
              </a:solidFill>
              <a:effectLst/>
              <a:uLnTx/>
              <a:uFillTx/>
              <a:latin typeface="+mn-lt"/>
              <a:ea typeface="+mn-ea"/>
              <a:cs typeface="+mn-cs"/>
            </a:rPr>
            <a:t>R5</a:t>
          </a:r>
          <a:r>
            <a:rPr kumimoji="1" lang="ja-JP" altLang="ja-JP" sz="800" b="0" i="0" u="none" strike="noStrike" kern="0" cap="none" spc="0" normalizeH="0" baseline="0" noProof="0">
              <a:ln>
                <a:noFill/>
              </a:ln>
              <a:solidFill>
                <a:prstClr val="black"/>
              </a:solidFill>
              <a:effectLst/>
              <a:uLnTx/>
              <a:uFillTx/>
              <a:latin typeface="+mn-lt"/>
              <a:ea typeface="+mn-ea"/>
              <a:cs typeface="+mn-cs"/>
            </a:rPr>
            <a:t>年度～</a:t>
          </a:r>
          <a:r>
            <a:rPr kumimoji="1" lang="en-US" altLang="ja-JP" sz="800" b="0" i="0" u="none" strike="noStrike" kern="0" cap="none" spc="0" normalizeH="0" baseline="0" noProof="0">
              <a:ln>
                <a:noFill/>
              </a:ln>
              <a:solidFill>
                <a:prstClr val="black"/>
              </a:solidFill>
              <a:effectLst/>
              <a:uLnTx/>
              <a:uFillTx/>
              <a:latin typeface="+mn-lt"/>
              <a:ea typeface="+mn-ea"/>
              <a:cs typeface="+mn-cs"/>
            </a:rPr>
            <a:t>7</a:t>
          </a:r>
          <a:r>
            <a:rPr kumimoji="1" lang="ja-JP" altLang="ja-JP" sz="800" b="0" i="0" u="none" strike="noStrike" kern="0" cap="none" spc="0" normalizeH="0" baseline="0" noProof="0">
              <a:ln>
                <a:noFill/>
              </a:ln>
              <a:solidFill>
                <a:prstClr val="black"/>
              </a:solidFill>
              <a:effectLst/>
              <a:uLnTx/>
              <a:uFillTx/>
              <a:latin typeface="+mn-lt"/>
              <a:ea typeface="+mn-ea"/>
              <a:cs typeface="+mn-cs"/>
            </a:rPr>
            <a:t>年度に地方債償還のピークを迎えるため、それに備え計画的に積立及び取崩しを行う。</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等に係る地方債残高はなお高い水準にあるが、地方債残高のうち、過疎債の割合が高いことから基準財政需要額の算入が見込めることと、減債基金をはじめとする充当可能基金が確保できていることから、将来負担比率は算定されない状況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北海道西興部村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財政調整基金においては、積立利子を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万円積み立てた一方、減債基金は償還のため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百万円取崩し、特定目的基金においては各種事業遂行のため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経済事情の変動等により財源が著しく不足する場合において、当該不足額を埋めるための財源や事業遂行のための不足財源に充てる。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①公共施設整備基金・・・公共施設整備の財源に充てるとき。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経済事情等の変動により著しく財源が不足する場合において事業遂行のための不足財源に充てるとき。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②名寄本線代替輸送確保基金・・・代替バス事業に対する補助（運営費補助、バス更新補助）、西興部村高等学校通学費等補助</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待合室等の維持管理に関する支出</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③社会福祉事業基金・・・高齢福祉、福祉活動の促進、快適な生活環境の形成等、社会福祉事業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④義務教育施設整備基金・・・義務教育施設の整備に要する経費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⑤ふるさと振興事業基金・・・ふるさと公園造成・観光イベント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①公共施設整備基金・・・利息積立による増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②名寄本線代替輸送確保基金・・・代替バス運行費、西興部村高等学校通学費等補助のため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③義務教育施設整備基金・・・上小教室</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LED</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化整備事業、上小物置建替事業のため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⑤ふるさと振興事業基金・・・ｲﾍﾞﾝﾄ、美しい村づくり推進のため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経済事情の変動等により財源が著しく不足する場合において、当該不足額を埋めるための財源や事業遂行のための不足財源に充てる。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積立利子を積立による増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経済事情の変動等により財源が著しく不足する場合において、当該不足額を埋めるための財源や事業遂行のための不足財源に充てる。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　過疎対策事業債の繰上償還を実施したことによる増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経済事情の変動等により財源が著しく不足する場合において、当該不足額を埋めるための財源や事業遂行のための不足財源に充てる。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令和５年度～７年度に地方債償還のピークを迎えるため、それに備え計画的に積立及び取崩しを行う。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
1,042
308.08
2,889,962
2,856,095
30,127
1,366,597
4,069,306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人口の減少や高齢化に加え、中心となる産業は、第一次産業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酪農</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の他にほとんどないこと等により、財政基盤が弱い状況にある。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当該指数には大きな変化はないが、行政の効率化と施策の重点化に努めながら、活力ある村づくりの展開と財政健全化の両立を図る。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1694</xdr:rowOff>
    </xdr:to>
    <xdr:cxnSp macro="">
      <xdr:nvCxnSpPr>
        <xdr:cNvPr id="68" name="直線コネクタ 67"/>
        <xdr:cNvCxnSpPr/>
      </xdr:nvCxnSpPr>
      <xdr:spPr>
        <a:xfrm flipV="1">
          <a:off x="4114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1694</xdr:rowOff>
    </xdr:from>
    <xdr:to>
      <xdr:col>19</xdr:col>
      <xdr:colOff>133350</xdr:colOff>
      <xdr:row>45</xdr:row>
      <xdr:rowOff>1694</xdr:rowOff>
    </xdr:to>
    <xdr:cxnSp macro="">
      <xdr:nvCxnSpPr>
        <xdr:cNvPr id="71" name="直線コネクタ 70"/>
        <xdr:cNvCxnSpPr/>
      </xdr:nvCxnSpPr>
      <xdr:spPr>
        <a:xfrm>
          <a:off x="3225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1694</xdr:rowOff>
    </xdr:from>
    <xdr:to>
      <xdr:col>15</xdr:col>
      <xdr:colOff>82550</xdr:colOff>
      <xdr:row>45</xdr:row>
      <xdr:rowOff>1694</xdr:rowOff>
    </xdr:to>
    <xdr:cxnSp macro="">
      <xdr:nvCxnSpPr>
        <xdr:cNvPr id="74" name="直線コネクタ 73"/>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1694</xdr:rowOff>
    </xdr:from>
    <xdr:to>
      <xdr:col>11</xdr:col>
      <xdr:colOff>31750</xdr:colOff>
      <xdr:row>45</xdr:row>
      <xdr:rowOff>9737</xdr:rowOff>
    </xdr:to>
    <xdr:cxnSp macro="">
      <xdr:nvCxnSpPr>
        <xdr:cNvPr id="77" name="直線コネクタ 76"/>
        <xdr:cNvCxnSpPr/>
      </xdr:nvCxnSpPr>
      <xdr:spPr>
        <a:xfrm flipV="1">
          <a:off x="1447800" y="77169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80" name="フローチャート: 判断 79"/>
        <xdr:cNvSpPr/>
      </xdr:nvSpPr>
      <xdr:spPr>
        <a:xfrm>
          <a:off x="1397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81297</xdr:rowOff>
    </xdr:from>
    <xdr:ext cx="762000" cy="259045"/>
    <xdr:sp macro="" textlink="">
      <xdr:nvSpPr>
        <xdr:cNvPr id="81" name="テキスト ボックス 80"/>
        <xdr:cNvSpPr txBox="1"/>
      </xdr:nvSpPr>
      <xdr:spPr>
        <a:xfrm>
          <a:off x="1066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122344</xdr:rowOff>
    </xdr:from>
    <xdr:to>
      <xdr:col>19</xdr:col>
      <xdr:colOff>184150</xdr:colOff>
      <xdr:row>45</xdr:row>
      <xdr:rowOff>52494</xdr:rowOff>
    </xdr:to>
    <xdr:sp macro="" textlink="">
      <xdr:nvSpPr>
        <xdr:cNvPr id="89" name="楕円 88"/>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37271</xdr:rowOff>
    </xdr:from>
    <xdr:ext cx="736600" cy="259045"/>
    <xdr:sp macro="" textlink="">
      <xdr:nvSpPr>
        <xdr:cNvPr id="90" name="テキスト ボックス 89"/>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122344</xdr:rowOff>
    </xdr:from>
    <xdr:to>
      <xdr:col>15</xdr:col>
      <xdr:colOff>133350</xdr:colOff>
      <xdr:row>45</xdr:row>
      <xdr:rowOff>52494</xdr:rowOff>
    </xdr:to>
    <xdr:sp macro="" textlink="">
      <xdr:nvSpPr>
        <xdr:cNvPr id="91" name="楕円 90"/>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37271</xdr:rowOff>
    </xdr:from>
    <xdr:ext cx="762000" cy="259045"/>
    <xdr:sp macro="" textlink="">
      <xdr:nvSpPr>
        <xdr:cNvPr id="92" name="テキスト ボックス 91"/>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122344</xdr:rowOff>
    </xdr:from>
    <xdr:to>
      <xdr:col>11</xdr:col>
      <xdr:colOff>82550</xdr:colOff>
      <xdr:row>45</xdr:row>
      <xdr:rowOff>52494</xdr:rowOff>
    </xdr:to>
    <xdr:sp macro="" textlink="">
      <xdr:nvSpPr>
        <xdr:cNvPr id="93" name="楕円 92"/>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37271</xdr:rowOff>
    </xdr:from>
    <xdr:ext cx="762000" cy="259045"/>
    <xdr:sp macro="" textlink="">
      <xdr:nvSpPr>
        <xdr:cNvPr id="94" name="テキスト ボックス 93"/>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130387</xdr:rowOff>
    </xdr:from>
    <xdr:to>
      <xdr:col>7</xdr:col>
      <xdr:colOff>31750</xdr:colOff>
      <xdr:row>45</xdr:row>
      <xdr:rowOff>60537</xdr:rowOff>
    </xdr:to>
    <xdr:sp macro="" textlink="">
      <xdr:nvSpPr>
        <xdr:cNvPr id="95" name="楕円 94"/>
        <xdr:cNvSpPr/>
      </xdr:nvSpPr>
      <xdr:spPr>
        <a:xfrm>
          <a:off x="1397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45314</xdr:rowOff>
    </xdr:from>
    <xdr:ext cx="762000" cy="259045"/>
    <xdr:sp macro="" textlink="">
      <xdr:nvSpPr>
        <xdr:cNvPr id="96" name="テキスト ボックス 95"/>
        <xdr:cNvSpPr txBox="1"/>
      </xdr:nvSpPr>
      <xdr:spPr>
        <a:xfrm>
          <a:off x="1066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本村の経常収支比率に影響が大きい公債費は、ここ数年の起債事業の抑制もあり減少傾向にあったが、</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年において発行した地方債の元金償還開始の影響により、経常経費率が</a:t>
          </a:r>
          <a:r>
            <a:rPr kumimoji="1" lang="en-US" altLang="ja-JP" sz="1100">
              <a:solidFill>
                <a:schemeClr val="dk1"/>
              </a:solidFill>
              <a:effectLst/>
              <a:latin typeface="+mn-lt"/>
              <a:ea typeface="+mn-ea"/>
              <a:cs typeface="+mn-cs"/>
            </a:rPr>
            <a:t>105.5%</a:t>
          </a:r>
          <a:r>
            <a:rPr kumimoji="1" lang="ja-JP" altLang="ja-JP" sz="1100">
              <a:solidFill>
                <a:schemeClr val="dk1"/>
              </a:solidFill>
              <a:effectLst/>
              <a:latin typeface="+mn-lt"/>
              <a:ea typeface="+mn-ea"/>
              <a:cs typeface="+mn-cs"/>
            </a:rPr>
            <a:t>と類似団体の平均を上回った状況にある。</a:t>
          </a:r>
          <a:endParaRPr lang="ja-JP" altLang="ja-JP" sz="1400">
            <a:effectLst/>
          </a:endParaRPr>
        </a:p>
        <a:p>
          <a:r>
            <a:rPr kumimoji="1" lang="ja-JP" altLang="ja-JP" sz="1100">
              <a:solidFill>
                <a:schemeClr val="dk1"/>
              </a:solidFill>
              <a:effectLst/>
              <a:latin typeface="+mn-lt"/>
              <a:ea typeface="+mn-ea"/>
              <a:cs typeface="+mn-cs"/>
            </a:rPr>
            <a:t>　今後も新規発行地方債の抑制を図ると共に、更に義務的経費の縮減に努めながら</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％前後をを維持できるよう改善に努める。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65</xdr:row>
      <xdr:rowOff>164374</xdr:rowOff>
    </xdr:to>
    <xdr:cxnSp macro="">
      <xdr:nvCxnSpPr>
        <xdr:cNvPr id="128" name="直線コネクタ 127"/>
        <xdr:cNvCxnSpPr/>
      </xdr:nvCxnSpPr>
      <xdr:spPr>
        <a:xfrm flipV="1">
          <a:off x="4953000" y="9888401"/>
          <a:ext cx="0" cy="14202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136451</xdr:rowOff>
    </xdr:from>
    <xdr:ext cx="762000" cy="259045"/>
    <xdr:sp macro="" textlink="">
      <xdr:nvSpPr>
        <xdr:cNvPr id="129" name="財政構造の弾力性最小値テキスト"/>
        <xdr:cNvSpPr txBox="1"/>
      </xdr:nvSpPr>
      <xdr:spPr>
        <a:xfrm>
          <a:off x="5041900" y="112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164374</xdr:rowOff>
    </xdr:from>
    <xdr:to>
      <xdr:col>24</xdr:col>
      <xdr:colOff>12700</xdr:colOff>
      <xdr:row>65</xdr:row>
      <xdr:rowOff>164374</xdr:rowOff>
    </xdr:to>
    <xdr:cxnSp macro="">
      <xdr:nvCxnSpPr>
        <xdr:cNvPr id="130" name="直線コネクタ 129"/>
        <xdr:cNvCxnSpPr/>
      </xdr:nvCxnSpPr>
      <xdr:spPr>
        <a:xfrm>
          <a:off x="4864100" y="113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74749</xdr:rowOff>
    </xdr:from>
    <xdr:to>
      <xdr:col>23</xdr:col>
      <xdr:colOff>133350</xdr:colOff>
      <xdr:row>67</xdr:row>
      <xdr:rowOff>14515</xdr:rowOff>
    </xdr:to>
    <xdr:cxnSp macro="">
      <xdr:nvCxnSpPr>
        <xdr:cNvPr id="133" name="直線コネクタ 132"/>
        <xdr:cNvCxnSpPr/>
      </xdr:nvCxnSpPr>
      <xdr:spPr>
        <a:xfrm flipV="1">
          <a:off x="4114800" y="11218999"/>
          <a:ext cx="8382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148062</xdr:rowOff>
    </xdr:from>
    <xdr:ext cx="762000" cy="259045"/>
    <xdr:sp macro="" textlink="">
      <xdr:nvSpPr>
        <xdr:cNvPr id="134"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131535</xdr:rowOff>
    </xdr:from>
    <xdr:to>
      <xdr:col>23</xdr:col>
      <xdr:colOff>184150</xdr:colOff>
      <xdr:row>63</xdr:row>
      <xdr:rowOff>61685</xdr:rowOff>
    </xdr:to>
    <xdr:sp macro="" textlink="">
      <xdr:nvSpPr>
        <xdr:cNvPr id="135" name="フローチャート: 判断 134"/>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5806</xdr:rowOff>
    </xdr:from>
    <xdr:to>
      <xdr:col>19</xdr:col>
      <xdr:colOff>133350</xdr:colOff>
      <xdr:row>67</xdr:row>
      <xdr:rowOff>14515</xdr:rowOff>
    </xdr:to>
    <xdr:cxnSp macro="">
      <xdr:nvCxnSpPr>
        <xdr:cNvPr id="136" name="直線コネクタ 135"/>
        <xdr:cNvCxnSpPr/>
      </xdr:nvCxnSpPr>
      <xdr:spPr>
        <a:xfrm>
          <a:off x="3225800" y="11150056"/>
          <a:ext cx="8890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110853</xdr:rowOff>
    </xdr:from>
    <xdr:to>
      <xdr:col>19</xdr:col>
      <xdr:colOff>184150</xdr:colOff>
      <xdr:row>63</xdr:row>
      <xdr:rowOff>41003</xdr:rowOff>
    </xdr:to>
    <xdr:sp macro="" textlink="">
      <xdr:nvSpPr>
        <xdr:cNvPr id="137" name="フローチャート: 判断 136"/>
        <xdr:cNvSpPr/>
      </xdr:nvSpPr>
      <xdr:spPr>
        <a:xfrm>
          <a:off x="4064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51180</xdr:rowOff>
    </xdr:from>
    <xdr:ext cx="736600" cy="259045"/>
    <xdr:sp macro="" textlink="">
      <xdr:nvSpPr>
        <xdr:cNvPr id="138" name="テキスト ボックス 137"/>
        <xdr:cNvSpPr txBox="1"/>
      </xdr:nvSpPr>
      <xdr:spPr>
        <a:xfrm>
          <a:off x="3733800" y="1050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76381</xdr:rowOff>
    </xdr:from>
    <xdr:to>
      <xdr:col>15</xdr:col>
      <xdr:colOff>82550</xdr:colOff>
      <xdr:row>65</xdr:row>
      <xdr:rowOff>5806</xdr:rowOff>
    </xdr:to>
    <xdr:cxnSp macro="">
      <xdr:nvCxnSpPr>
        <xdr:cNvPr id="139" name="直線コネクタ 138"/>
        <xdr:cNvCxnSpPr/>
      </xdr:nvCxnSpPr>
      <xdr:spPr>
        <a:xfrm>
          <a:off x="2336800" y="10877731"/>
          <a:ext cx="889000" cy="2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55699</xdr:rowOff>
    </xdr:from>
    <xdr:to>
      <xdr:col>15</xdr:col>
      <xdr:colOff>133350</xdr:colOff>
      <xdr:row>62</xdr:row>
      <xdr:rowOff>157299</xdr:rowOff>
    </xdr:to>
    <xdr:sp macro="" textlink="">
      <xdr:nvSpPr>
        <xdr:cNvPr id="140" name="フローチャート: 判断 139"/>
        <xdr:cNvSpPr/>
      </xdr:nvSpPr>
      <xdr:spPr>
        <a:xfrm>
          <a:off x="3175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167476</xdr:rowOff>
    </xdr:from>
    <xdr:ext cx="762000" cy="259045"/>
    <xdr:sp macro="" textlink="">
      <xdr:nvSpPr>
        <xdr:cNvPr id="141" name="テキスト ボックス 140"/>
        <xdr:cNvSpPr txBox="1"/>
      </xdr:nvSpPr>
      <xdr:spPr>
        <a:xfrm>
          <a:off x="2844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160746</xdr:rowOff>
    </xdr:from>
    <xdr:to>
      <xdr:col>11</xdr:col>
      <xdr:colOff>31750</xdr:colOff>
      <xdr:row>63</xdr:row>
      <xdr:rowOff>76381</xdr:rowOff>
    </xdr:to>
    <xdr:cxnSp macro="">
      <xdr:nvCxnSpPr>
        <xdr:cNvPr id="142" name="直線コネクタ 141"/>
        <xdr:cNvCxnSpPr/>
      </xdr:nvCxnSpPr>
      <xdr:spPr>
        <a:xfrm>
          <a:off x="1447800" y="1061919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154759</xdr:rowOff>
    </xdr:from>
    <xdr:to>
      <xdr:col>11</xdr:col>
      <xdr:colOff>82550</xdr:colOff>
      <xdr:row>62</xdr:row>
      <xdr:rowOff>84909</xdr:rowOff>
    </xdr:to>
    <xdr:sp macro="" textlink="">
      <xdr:nvSpPr>
        <xdr:cNvPr id="143" name="フローチャート: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89263</xdr:rowOff>
    </xdr:from>
    <xdr:to>
      <xdr:col>7</xdr:col>
      <xdr:colOff>31750</xdr:colOff>
      <xdr:row>62</xdr:row>
      <xdr:rowOff>19413</xdr:rowOff>
    </xdr:to>
    <xdr:sp macro="" textlink="">
      <xdr:nvSpPr>
        <xdr:cNvPr id="145" name="フローチャート: 判断 144"/>
        <xdr:cNvSpPr/>
      </xdr:nvSpPr>
      <xdr:spPr>
        <a:xfrm>
          <a:off x="1397000" y="1054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29590</xdr:rowOff>
    </xdr:from>
    <xdr:ext cx="762000" cy="259045"/>
    <xdr:sp macro="" textlink="">
      <xdr:nvSpPr>
        <xdr:cNvPr id="146" name="テキスト ボックス 145"/>
        <xdr:cNvSpPr txBox="1"/>
      </xdr:nvSpPr>
      <xdr:spPr>
        <a:xfrm>
          <a:off x="1066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23949</xdr:rowOff>
    </xdr:from>
    <xdr:to>
      <xdr:col>23</xdr:col>
      <xdr:colOff>184150</xdr:colOff>
      <xdr:row>65</xdr:row>
      <xdr:rowOff>125549</xdr:rowOff>
    </xdr:to>
    <xdr:sp macro="" textlink="">
      <xdr:nvSpPr>
        <xdr:cNvPr id="152" name="楕円 151"/>
        <xdr:cNvSpPr/>
      </xdr:nvSpPr>
      <xdr:spPr>
        <a:xfrm>
          <a:off x="4902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91276</xdr:rowOff>
    </xdr:from>
    <xdr:ext cx="762000" cy="259045"/>
    <xdr:sp macro="" textlink="">
      <xdr:nvSpPr>
        <xdr:cNvPr id="153" name="財政構造の弾力性該当値テキスト"/>
        <xdr:cNvSpPr txBox="1"/>
      </xdr:nvSpPr>
      <xdr:spPr>
        <a:xfrm>
          <a:off x="5041900" y="1106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135165</xdr:rowOff>
    </xdr:from>
    <xdr:to>
      <xdr:col>19</xdr:col>
      <xdr:colOff>184150</xdr:colOff>
      <xdr:row>67</xdr:row>
      <xdr:rowOff>65315</xdr:rowOff>
    </xdr:to>
    <xdr:sp macro="" textlink="">
      <xdr:nvSpPr>
        <xdr:cNvPr id="154" name="楕円 153"/>
        <xdr:cNvSpPr/>
      </xdr:nvSpPr>
      <xdr:spPr>
        <a:xfrm>
          <a:off x="40640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50092</xdr:rowOff>
    </xdr:from>
    <xdr:ext cx="736600" cy="259045"/>
    <xdr:sp macro="" textlink="">
      <xdr:nvSpPr>
        <xdr:cNvPr id="155" name="テキスト ボックス 154"/>
        <xdr:cNvSpPr txBox="1"/>
      </xdr:nvSpPr>
      <xdr:spPr>
        <a:xfrm>
          <a:off x="3733800" y="115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126456</xdr:rowOff>
    </xdr:from>
    <xdr:to>
      <xdr:col>15</xdr:col>
      <xdr:colOff>133350</xdr:colOff>
      <xdr:row>65</xdr:row>
      <xdr:rowOff>56606</xdr:rowOff>
    </xdr:to>
    <xdr:sp macro="" textlink="">
      <xdr:nvSpPr>
        <xdr:cNvPr id="156" name="楕円 155"/>
        <xdr:cNvSpPr/>
      </xdr:nvSpPr>
      <xdr:spPr>
        <a:xfrm>
          <a:off x="3175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41383</xdr:rowOff>
    </xdr:from>
    <xdr:ext cx="762000" cy="259045"/>
    <xdr:sp macro="" textlink="">
      <xdr:nvSpPr>
        <xdr:cNvPr id="157" name="テキスト ボックス 156"/>
        <xdr:cNvSpPr txBox="1"/>
      </xdr:nvSpPr>
      <xdr:spPr>
        <a:xfrm>
          <a:off x="2844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25581</xdr:rowOff>
    </xdr:from>
    <xdr:to>
      <xdr:col>11</xdr:col>
      <xdr:colOff>82550</xdr:colOff>
      <xdr:row>63</xdr:row>
      <xdr:rowOff>127181</xdr:rowOff>
    </xdr:to>
    <xdr:sp macro="" textlink="">
      <xdr:nvSpPr>
        <xdr:cNvPr id="158" name="楕円 157"/>
        <xdr:cNvSpPr/>
      </xdr:nvSpPr>
      <xdr:spPr>
        <a:xfrm>
          <a:off x="2286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111958</xdr:rowOff>
    </xdr:from>
    <xdr:ext cx="762000" cy="259045"/>
    <xdr:sp macro="" textlink="">
      <xdr:nvSpPr>
        <xdr:cNvPr id="159" name="テキスト ボックス 158"/>
        <xdr:cNvSpPr txBox="1"/>
      </xdr:nvSpPr>
      <xdr:spPr>
        <a:xfrm>
          <a:off x="1955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109946</xdr:rowOff>
    </xdr:from>
    <xdr:to>
      <xdr:col>7</xdr:col>
      <xdr:colOff>31750</xdr:colOff>
      <xdr:row>62</xdr:row>
      <xdr:rowOff>40096</xdr:rowOff>
    </xdr:to>
    <xdr:sp macro="" textlink="">
      <xdr:nvSpPr>
        <xdr:cNvPr id="160" name="楕円 159"/>
        <xdr:cNvSpPr/>
      </xdr:nvSpPr>
      <xdr:spPr>
        <a:xfrm>
          <a:off x="1397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24873</xdr:rowOff>
    </xdr:from>
    <xdr:ext cx="762000" cy="259045"/>
    <xdr:sp macro="" textlink="">
      <xdr:nvSpPr>
        <xdr:cNvPr id="161" name="テキスト ボックス 160"/>
        <xdr:cNvSpPr txBox="1"/>
      </xdr:nvSpPr>
      <xdr:spPr>
        <a:xfrm>
          <a:off x="1066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人件費、物件費及び維持管理費の合計額の人口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人当たりの金額が類似団体の平均を上回っているのは、主に人件費が要因となっている。これは、類似団体における人口規模が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1,067</a:t>
          </a:r>
          <a:r>
            <a:rPr kumimoji="1" lang="ja-JP" altLang="ja-JP" sz="1100" b="0" i="0" baseline="0">
              <a:solidFill>
                <a:schemeClr val="dk1"/>
              </a:solidFill>
              <a:effectLst/>
              <a:latin typeface="+mn-lt"/>
              <a:ea typeface="+mn-ea"/>
              <a:cs typeface="+mn-cs"/>
            </a:rPr>
            <a:t>人と規模が違う点にあり、地方自治行政に必要な職員数は、必ずしも人口規模に単純比例するものではない。行政経費全体をもって今後も健全化に努める。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2" name="直線コネクタ 191"/>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3"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4" name="直線コネクタ 193"/>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5"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6" name="直線コネクタ 195"/>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67842</xdr:rowOff>
    </xdr:from>
    <xdr:to>
      <xdr:col>23</xdr:col>
      <xdr:colOff>133350</xdr:colOff>
      <xdr:row>85</xdr:row>
      <xdr:rowOff>77453</xdr:rowOff>
    </xdr:to>
    <xdr:cxnSp macro="">
      <xdr:nvCxnSpPr>
        <xdr:cNvPr id="197" name="直線コネクタ 196"/>
        <xdr:cNvCxnSpPr/>
      </xdr:nvCxnSpPr>
      <xdr:spPr>
        <a:xfrm flipV="1">
          <a:off x="4114800" y="14641092"/>
          <a:ext cx="8382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8"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9" name="フローチャート: 判断 198"/>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77453</xdr:rowOff>
    </xdr:from>
    <xdr:to>
      <xdr:col>19</xdr:col>
      <xdr:colOff>133350</xdr:colOff>
      <xdr:row>85</xdr:row>
      <xdr:rowOff>84871</xdr:rowOff>
    </xdr:to>
    <xdr:cxnSp macro="">
      <xdr:nvCxnSpPr>
        <xdr:cNvPr id="200" name="直線コネクタ 199"/>
        <xdr:cNvCxnSpPr/>
      </xdr:nvCxnSpPr>
      <xdr:spPr>
        <a:xfrm flipV="1">
          <a:off x="3225800" y="14650703"/>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201" name="フローチャート: 判断 200"/>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2" name="テキスト ボックス 201"/>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116363</xdr:rowOff>
    </xdr:from>
    <xdr:to>
      <xdr:col>15</xdr:col>
      <xdr:colOff>82550</xdr:colOff>
      <xdr:row>85</xdr:row>
      <xdr:rowOff>84871</xdr:rowOff>
    </xdr:to>
    <xdr:cxnSp macro="">
      <xdr:nvCxnSpPr>
        <xdr:cNvPr id="203" name="直線コネクタ 202"/>
        <xdr:cNvCxnSpPr/>
      </xdr:nvCxnSpPr>
      <xdr:spPr>
        <a:xfrm>
          <a:off x="2336800" y="14518163"/>
          <a:ext cx="889000" cy="1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4" name="フローチャート: 判断 203"/>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5" name="テキスト ボックス 204"/>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60885</xdr:rowOff>
    </xdr:from>
    <xdr:to>
      <xdr:col>11</xdr:col>
      <xdr:colOff>31750</xdr:colOff>
      <xdr:row>84</xdr:row>
      <xdr:rowOff>116363</xdr:rowOff>
    </xdr:to>
    <xdr:cxnSp macro="">
      <xdr:nvCxnSpPr>
        <xdr:cNvPr id="206" name="直線コネクタ 205"/>
        <xdr:cNvCxnSpPr/>
      </xdr:nvCxnSpPr>
      <xdr:spPr>
        <a:xfrm>
          <a:off x="1447800" y="14462685"/>
          <a:ext cx="889000" cy="5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7" name="フローチャート: 判断 206"/>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8" name="テキスト ボックス 207"/>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31548</xdr:rowOff>
    </xdr:from>
    <xdr:to>
      <xdr:col>7</xdr:col>
      <xdr:colOff>31750</xdr:colOff>
      <xdr:row>83</xdr:row>
      <xdr:rowOff>133148</xdr:rowOff>
    </xdr:to>
    <xdr:sp macro="" textlink="">
      <xdr:nvSpPr>
        <xdr:cNvPr id="209" name="フローチャート: 判断 208"/>
        <xdr:cNvSpPr/>
      </xdr:nvSpPr>
      <xdr:spPr>
        <a:xfrm>
          <a:off x="1397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143325</xdr:rowOff>
    </xdr:from>
    <xdr:ext cx="762000" cy="259045"/>
    <xdr:sp macro="" textlink="">
      <xdr:nvSpPr>
        <xdr:cNvPr id="210" name="テキスト ボックス 209"/>
        <xdr:cNvSpPr txBox="1"/>
      </xdr:nvSpPr>
      <xdr:spPr>
        <a:xfrm>
          <a:off x="1066800" y="14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17042</xdr:rowOff>
    </xdr:from>
    <xdr:to>
      <xdr:col>23</xdr:col>
      <xdr:colOff>184150</xdr:colOff>
      <xdr:row>85</xdr:row>
      <xdr:rowOff>118642</xdr:rowOff>
    </xdr:to>
    <xdr:sp macro="" textlink="">
      <xdr:nvSpPr>
        <xdr:cNvPr id="216" name="楕円 215"/>
        <xdr:cNvSpPr/>
      </xdr:nvSpPr>
      <xdr:spPr>
        <a:xfrm>
          <a:off x="4902200" y="145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160569</xdr:rowOff>
    </xdr:from>
    <xdr:ext cx="762000" cy="259045"/>
    <xdr:sp macro="" textlink="">
      <xdr:nvSpPr>
        <xdr:cNvPr id="217" name="人件費・物件費等の状況該当値テキスト"/>
        <xdr:cNvSpPr txBox="1"/>
      </xdr:nvSpPr>
      <xdr:spPr>
        <a:xfrm>
          <a:off x="5041900" y="145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26653</xdr:rowOff>
    </xdr:from>
    <xdr:to>
      <xdr:col>19</xdr:col>
      <xdr:colOff>184150</xdr:colOff>
      <xdr:row>85</xdr:row>
      <xdr:rowOff>128253</xdr:rowOff>
    </xdr:to>
    <xdr:sp macro="" textlink="">
      <xdr:nvSpPr>
        <xdr:cNvPr id="218" name="楕円 217"/>
        <xdr:cNvSpPr/>
      </xdr:nvSpPr>
      <xdr:spPr>
        <a:xfrm>
          <a:off x="4064000" y="145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113030</xdr:rowOff>
    </xdr:from>
    <xdr:ext cx="736600" cy="259045"/>
    <xdr:sp macro="" textlink="">
      <xdr:nvSpPr>
        <xdr:cNvPr id="219" name="テキスト ボックス 218"/>
        <xdr:cNvSpPr txBox="1"/>
      </xdr:nvSpPr>
      <xdr:spPr>
        <a:xfrm>
          <a:off x="3733800" y="14686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34071</xdr:rowOff>
    </xdr:from>
    <xdr:to>
      <xdr:col>15</xdr:col>
      <xdr:colOff>133350</xdr:colOff>
      <xdr:row>85</xdr:row>
      <xdr:rowOff>135671</xdr:rowOff>
    </xdr:to>
    <xdr:sp macro="" textlink="">
      <xdr:nvSpPr>
        <xdr:cNvPr id="220" name="楕円 219"/>
        <xdr:cNvSpPr/>
      </xdr:nvSpPr>
      <xdr:spPr>
        <a:xfrm>
          <a:off x="3175000" y="146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120448</xdr:rowOff>
    </xdr:from>
    <xdr:ext cx="762000" cy="259045"/>
    <xdr:sp macro="" textlink="">
      <xdr:nvSpPr>
        <xdr:cNvPr id="221" name="テキスト ボックス 220"/>
        <xdr:cNvSpPr txBox="1"/>
      </xdr:nvSpPr>
      <xdr:spPr>
        <a:xfrm>
          <a:off x="2844800" y="1469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65563</xdr:rowOff>
    </xdr:from>
    <xdr:to>
      <xdr:col>11</xdr:col>
      <xdr:colOff>82550</xdr:colOff>
      <xdr:row>84</xdr:row>
      <xdr:rowOff>167163</xdr:rowOff>
    </xdr:to>
    <xdr:sp macro="" textlink="">
      <xdr:nvSpPr>
        <xdr:cNvPr id="222" name="楕円 221"/>
        <xdr:cNvSpPr/>
      </xdr:nvSpPr>
      <xdr:spPr>
        <a:xfrm>
          <a:off x="2286000" y="1446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151940</xdr:rowOff>
    </xdr:from>
    <xdr:ext cx="762000" cy="259045"/>
    <xdr:sp macro="" textlink="">
      <xdr:nvSpPr>
        <xdr:cNvPr id="223" name="テキスト ボックス 222"/>
        <xdr:cNvSpPr txBox="1"/>
      </xdr:nvSpPr>
      <xdr:spPr>
        <a:xfrm>
          <a:off x="1955800" y="1455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10085</xdr:rowOff>
    </xdr:from>
    <xdr:to>
      <xdr:col>7</xdr:col>
      <xdr:colOff>31750</xdr:colOff>
      <xdr:row>84</xdr:row>
      <xdr:rowOff>111685</xdr:rowOff>
    </xdr:to>
    <xdr:sp macro="" textlink="">
      <xdr:nvSpPr>
        <xdr:cNvPr id="224" name="楕円 223"/>
        <xdr:cNvSpPr/>
      </xdr:nvSpPr>
      <xdr:spPr>
        <a:xfrm>
          <a:off x="1397000" y="144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96462</xdr:rowOff>
    </xdr:from>
    <xdr:ext cx="762000" cy="259045"/>
    <xdr:sp macro="" textlink="">
      <xdr:nvSpPr>
        <xdr:cNvPr id="225" name="テキスト ボックス 224"/>
        <xdr:cNvSpPr txBox="1"/>
      </xdr:nvSpPr>
      <xdr:spPr>
        <a:xfrm>
          <a:off x="1066800" y="1449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村の給与水準については、これまで人事院勧告に基づく国家公務員の水準に合わせた改定等を実施してきたところであり、また、本村では早くから集中改革プランや村の第</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次行財政改革大綱に基づいた退職者不補充による職員削減を実施し総人件費の抑制を図ってきたところであるが、近年は、退職者補充及び専門職の新規採用増により指数が上がっている。今後は適正な人員の配置に努めながら、国家公務員の水準となるよう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4" name="直線コネクタ 253"/>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5"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6" name="直線コネクタ 255"/>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7"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8" name="直線コネクタ 257"/>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24130</xdr:rowOff>
    </xdr:from>
    <xdr:to>
      <xdr:col>81</xdr:col>
      <xdr:colOff>44450</xdr:colOff>
      <xdr:row>88</xdr:row>
      <xdr:rowOff>160866</xdr:rowOff>
    </xdr:to>
    <xdr:cxnSp macro="">
      <xdr:nvCxnSpPr>
        <xdr:cNvPr id="259" name="直線コネクタ 258"/>
        <xdr:cNvCxnSpPr/>
      </xdr:nvCxnSpPr>
      <xdr:spPr>
        <a:xfrm flipV="1">
          <a:off x="16179800" y="1511173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60" name="給与水準   （国との比較）平均値テキスト"/>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61" name="フローチャート: 判断 260"/>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160866</xdr:rowOff>
    </xdr:to>
    <xdr:cxnSp macro="">
      <xdr:nvCxnSpPr>
        <xdr:cNvPr id="262" name="直線コネクタ 261"/>
        <xdr:cNvCxnSpPr/>
      </xdr:nvCxnSpPr>
      <xdr:spPr>
        <a:xfrm>
          <a:off x="15290800" y="150473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3" name="フローチャート: 判断 262"/>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4" name="テキスト ボックス 263"/>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87</xdr:row>
      <xdr:rowOff>155363</xdr:rowOff>
    </xdr:to>
    <xdr:cxnSp macro="">
      <xdr:nvCxnSpPr>
        <xdr:cNvPr id="265" name="直線コネクタ 264"/>
        <xdr:cNvCxnSpPr/>
      </xdr:nvCxnSpPr>
      <xdr:spPr>
        <a:xfrm flipV="1">
          <a:off x="14401800" y="150473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6" name="フローチャート: 判断 265"/>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7" name="テキスト ボックス 266"/>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155363</xdr:rowOff>
    </xdr:from>
    <xdr:to>
      <xdr:col>68</xdr:col>
      <xdr:colOff>152400</xdr:colOff>
      <xdr:row>89</xdr:row>
      <xdr:rowOff>61807</xdr:rowOff>
    </xdr:to>
    <xdr:cxnSp macro="">
      <xdr:nvCxnSpPr>
        <xdr:cNvPr id="268" name="直線コネクタ 267"/>
        <xdr:cNvCxnSpPr/>
      </xdr:nvCxnSpPr>
      <xdr:spPr>
        <a:xfrm flipV="1">
          <a:off x="13512800" y="1507151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9" name="フローチャート: 判断 268"/>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70" name="テキスト ボックス 269"/>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71" name="フローチャート: 判断 270"/>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72" name="テキスト ボックス 271"/>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8" name="楕円 277"/>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9" name="給与水準   （国との比較）該当値テキスト"/>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80" name="楕円 279"/>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81" name="テキスト ボックス 280"/>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2" name="楕円 281"/>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20761</xdr:rowOff>
    </xdr:from>
    <xdr:ext cx="762000" cy="259045"/>
    <xdr:sp macro="" textlink="">
      <xdr:nvSpPr>
        <xdr:cNvPr id="283" name="テキスト ボックス 282"/>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104563</xdr:rowOff>
    </xdr:from>
    <xdr:to>
      <xdr:col>68</xdr:col>
      <xdr:colOff>203200</xdr:colOff>
      <xdr:row>88</xdr:row>
      <xdr:rowOff>34713</xdr:rowOff>
    </xdr:to>
    <xdr:sp macro="" textlink="">
      <xdr:nvSpPr>
        <xdr:cNvPr id="284" name="楕円 283"/>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19490</xdr:rowOff>
    </xdr:from>
    <xdr:ext cx="762000" cy="259045"/>
    <xdr:sp macro="" textlink="">
      <xdr:nvSpPr>
        <xdr:cNvPr id="285" name="テキスト ボックス 284"/>
        <xdr:cNvSpPr txBox="1"/>
      </xdr:nvSpPr>
      <xdr:spPr>
        <a:xfrm>
          <a:off x="14020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11007</xdr:rowOff>
    </xdr:from>
    <xdr:to>
      <xdr:col>64</xdr:col>
      <xdr:colOff>152400</xdr:colOff>
      <xdr:row>89</xdr:row>
      <xdr:rowOff>112607</xdr:rowOff>
    </xdr:to>
    <xdr:sp macro="" textlink="">
      <xdr:nvSpPr>
        <xdr:cNvPr id="286" name="楕円 285"/>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97384</xdr:rowOff>
    </xdr:from>
    <xdr:ext cx="762000" cy="259045"/>
    <xdr:sp macro="" textlink="">
      <xdr:nvSpPr>
        <xdr:cNvPr id="287" name="テキスト ボックス 286"/>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第</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次行財政改革大綱に基づき、組織の再編（課の統合）などにより、</a:t>
          </a:r>
          <a:r>
            <a:rPr kumimoji="1" lang="en-US" altLang="ja-JP" sz="1100" b="0" i="0" baseline="0">
              <a:solidFill>
                <a:schemeClr val="dk1"/>
              </a:solidFill>
              <a:effectLst/>
              <a:latin typeface="+mn-lt"/>
              <a:ea typeface="+mn-ea"/>
              <a:cs typeface="+mn-cs"/>
            </a:rPr>
            <a:t>H22</a:t>
          </a:r>
          <a:r>
            <a:rPr kumimoji="1" lang="ja-JP" altLang="ja-JP" sz="1100" b="0" i="0" baseline="0">
              <a:solidFill>
                <a:schemeClr val="dk1"/>
              </a:solidFill>
              <a:effectLst/>
              <a:latin typeface="+mn-lt"/>
              <a:ea typeface="+mn-ea"/>
              <a:cs typeface="+mn-cs"/>
            </a:rPr>
            <a:t>年度まで新規採用を凍結して削減を行ってきた経緯があるが、近年、退職者補充及び専門職の新規採用を実施したことにより、比率は類似団体を上回っている。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これは人口規模が約</a:t>
          </a:r>
          <a:r>
            <a:rPr kumimoji="1" lang="en-US" altLang="ja-JP" sz="1100" b="0" i="0" baseline="0">
              <a:solidFill>
                <a:schemeClr val="dk1"/>
              </a:solidFill>
              <a:effectLst/>
              <a:latin typeface="+mn-lt"/>
              <a:ea typeface="+mn-ea"/>
              <a:cs typeface="+mn-cs"/>
            </a:rPr>
            <a:t>1,067</a:t>
          </a:r>
          <a:r>
            <a:rPr kumimoji="1" lang="ja-JP" altLang="ja-JP" sz="1100" b="0" i="0" baseline="0">
              <a:solidFill>
                <a:schemeClr val="dk1"/>
              </a:solidFill>
              <a:effectLst/>
              <a:latin typeface="+mn-lt"/>
              <a:ea typeface="+mn-ea"/>
              <a:cs typeface="+mn-cs"/>
            </a:rPr>
            <a:t>人と小規模で、必ずしも比率が人口規模に単純比例するものではないことから高い状況にあるが、今後も行政経費全体で財政の健全化に努めていく。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9" name="直線コネクタ 318"/>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20"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21" name="直線コネクタ 320"/>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2"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3" name="直線コネクタ 322"/>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117747</xdr:rowOff>
    </xdr:from>
    <xdr:to>
      <xdr:col>81</xdr:col>
      <xdr:colOff>44450</xdr:colOff>
      <xdr:row>63</xdr:row>
      <xdr:rowOff>143945</xdr:rowOff>
    </xdr:to>
    <xdr:cxnSp macro="">
      <xdr:nvCxnSpPr>
        <xdr:cNvPr id="324" name="直線コネクタ 323"/>
        <xdr:cNvCxnSpPr/>
      </xdr:nvCxnSpPr>
      <xdr:spPr>
        <a:xfrm>
          <a:off x="16179800" y="10919097"/>
          <a:ext cx="8382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5"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6" name="フローチャート: 判断 325"/>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117747</xdr:rowOff>
    </xdr:from>
    <xdr:to>
      <xdr:col>77</xdr:col>
      <xdr:colOff>44450</xdr:colOff>
      <xdr:row>63</xdr:row>
      <xdr:rowOff>144980</xdr:rowOff>
    </xdr:to>
    <xdr:cxnSp macro="">
      <xdr:nvCxnSpPr>
        <xdr:cNvPr id="327" name="直線コネクタ 326"/>
        <xdr:cNvCxnSpPr/>
      </xdr:nvCxnSpPr>
      <xdr:spPr>
        <a:xfrm flipV="1">
          <a:off x="15290800" y="10919097"/>
          <a:ext cx="889000" cy="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8" name="フローチャート: 判断 327"/>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9" name="テキスト ボックス 328"/>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51217</xdr:rowOff>
    </xdr:from>
    <xdr:to>
      <xdr:col>72</xdr:col>
      <xdr:colOff>203200</xdr:colOff>
      <xdr:row>63</xdr:row>
      <xdr:rowOff>144980</xdr:rowOff>
    </xdr:to>
    <xdr:cxnSp macro="">
      <xdr:nvCxnSpPr>
        <xdr:cNvPr id="330" name="直線コネクタ 329"/>
        <xdr:cNvCxnSpPr/>
      </xdr:nvCxnSpPr>
      <xdr:spPr>
        <a:xfrm>
          <a:off x="14401800" y="10852567"/>
          <a:ext cx="889000" cy="9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31" name="フローチャート: 判断 330"/>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2" name="テキスト ボックス 331"/>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11920</xdr:rowOff>
    </xdr:from>
    <xdr:to>
      <xdr:col>68</xdr:col>
      <xdr:colOff>152400</xdr:colOff>
      <xdr:row>63</xdr:row>
      <xdr:rowOff>51217</xdr:rowOff>
    </xdr:to>
    <xdr:cxnSp macro="">
      <xdr:nvCxnSpPr>
        <xdr:cNvPr id="333" name="直線コネクタ 332"/>
        <xdr:cNvCxnSpPr/>
      </xdr:nvCxnSpPr>
      <xdr:spPr>
        <a:xfrm>
          <a:off x="13512800" y="10813270"/>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4" name="フローチャート: 判断 333"/>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5" name="テキスト ボックス 334"/>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24239</xdr:rowOff>
    </xdr:from>
    <xdr:to>
      <xdr:col>64</xdr:col>
      <xdr:colOff>152400</xdr:colOff>
      <xdr:row>60</xdr:row>
      <xdr:rowOff>125839</xdr:rowOff>
    </xdr:to>
    <xdr:sp macro="" textlink="">
      <xdr:nvSpPr>
        <xdr:cNvPr id="336" name="フローチャート: 判断 335"/>
        <xdr:cNvSpPr/>
      </xdr:nvSpPr>
      <xdr:spPr>
        <a:xfrm>
          <a:off x="13462000" y="10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136016</xdr:rowOff>
    </xdr:from>
    <xdr:ext cx="762000" cy="259045"/>
    <xdr:sp macro="" textlink="">
      <xdr:nvSpPr>
        <xdr:cNvPr id="337" name="テキスト ボックス 336"/>
        <xdr:cNvSpPr txBox="1"/>
      </xdr:nvSpPr>
      <xdr:spPr>
        <a:xfrm>
          <a:off x="13131800" y="1008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93145</xdr:rowOff>
    </xdr:from>
    <xdr:to>
      <xdr:col>81</xdr:col>
      <xdr:colOff>95250</xdr:colOff>
      <xdr:row>64</xdr:row>
      <xdr:rowOff>23295</xdr:rowOff>
    </xdr:to>
    <xdr:sp macro="" textlink="">
      <xdr:nvSpPr>
        <xdr:cNvPr id="343" name="楕円 342"/>
        <xdr:cNvSpPr/>
      </xdr:nvSpPr>
      <xdr:spPr>
        <a:xfrm>
          <a:off x="16967200" y="1089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65222</xdr:rowOff>
    </xdr:from>
    <xdr:ext cx="762000" cy="259045"/>
    <xdr:sp macro="" textlink="">
      <xdr:nvSpPr>
        <xdr:cNvPr id="344" name="定員管理の状況該当値テキスト"/>
        <xdr:cNvSpPr txBox="1"/>
      </xdr:nvSpPr>
      <xdr:spPr>
        <a:xfrm>
          <a:off x="17106900" y="1086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66947</xdr:rowOff>
    </xdr:from>
    <xdr:to>
      <xdr:col>77</xdr:col>
      <xdr:colOff>95250</xdr:colOff>
      <xdr:row>63</xdr:row>
      <xdr:rowOff>168547</xdr:rowOff>
    </xdr:to>
    <xdr:sp macro="" textlink="">
      <xdr:nvSpPr>
        <xdr:cNvPr id="345" name="楕円 344"/>
        <xdr:cNvSpPr/>
      </xdr:nvSpPr>
      <xdr:spPr>
        <a:xfrm>
          <a:off x="16129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153324</xdr:rowOff>
    </xdr:from>
    <xdr:ext cx="736600" cy="259045"/>
    <xdr:sp macro="" textlink="">
      <xdr:nvSpPr>
        <xdr:cNvPr id="346" name="テキスト ボックス 345"/>
        <xdr:cNvSpPr txBox="1"/>
      </xdr:nvSpPr>
      <xdr:spPr>
        <a:xfrm>
          <a:off x="15798800" y="1095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94180</xdr:rowOff>
    </xdr:from>
    <xdr:to>
      <xdr:col>73</xdr:col>
      <xdr:colOff>44450</xdr:colOff>
      <xdr:row>64</xdr:row>
      <xdr:rowOff>24330</xdr:rowOff>
    </xdr:to>
    <xdr:sp macro="" textlink="">
      <xdr:nvSpPr>
        <xdr:cNvPr id="347" name="楕円 346"/>
        <xdr:cNvSpPr/>
      </xdr:nvSpPr>
      <xdr:spPr>
        <a:xfrm>
          <a:off x="15240000" y="108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9107</xdr:rowOff>
    </xdr:from>
    <xdr:ext cx="762000" cy="259045"/>
    <xdr:sp macro="" textlink="">
      <xdr:nvSpPr>
        <xdr:cNvPr id="348" name="テキスト ボックス 347"/>
        <xdr:cNvSpPr txBox="1"/>
      </xdr:nvSpPr>
      <xdr:spPr>
        <a:xfrm>
          <a:off x="14909800" y="109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417</xdr:rowOff>
    </xdr:from>
    <xdr:to>
      <xdr:col>68</xdr:col>
      <xdr:colOff>203200</xdr:colOff>
      <xdr:row>63</xdr:row>
      <xdr:rowOff>102017</xdr:rowOff>
    </xdr:to>
    <xdr:sp macro="" textlink="">
      <xdr:nvSpPr>
        <xdr:cNvPr id="349" name="楕円 348"/>
        <xdr:cNvSpPr/>
      </xdr:nvSpPr>
      <xdr:spPr>
        <a:xfrm>
          <a:off x="14351000" y="108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86794</xdr:rowOff>
    </xdr:from>
    <xdr:ext cx="762000" cy="259045"/>
    <xdr:sp macro="" textlink="">
      <xdr:nvSpPr>
        <xdr:cNvPr id="350" name="テキスト ボックス 349"/>
        <xdr:cNvSpPr txBox="1"/>
      </xdr:nvSpPr>
      <xdr:spPr>
        <a:xfrm>
          <a:off x="14020800" y="1088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132570</xdr:rowOff>
    </xdr:from>
    <xdr:to>
      <xdr:col>64</xdr:col>
      <xdr:colOff>152400</xdr:colOff>
      <xdr:row>63</xdr:row>
      <xdr:rowOff>62720</xdr:rowOff>
    </xdr:to>
    <xdr:sp macro="" textlink="">
      <xdr:nvSpPr>
        <xdr:cNvPr id="351" name="楕円 350"/>
        <xdr:cNvSpPr/>
      </xdr:nvSpPr>
      <xdr:spPr>
        <a:xfrm>
          <a:off x="13462000" y="107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47497</xdr:rowOff>
    </xdr:from>
    <xdr:ext cx="762000" cy="259045"/>
    <xdr:sp macro="" textlink="">
      <xdr:nvSpPr>
        <xdr:cNvPr id="352" name="テキスト ボックス 351"/>
        <xdr:cNvSpPr txBox="1"/>
      </xdr:nvSpPr>
      <xdr:spPr>
        <a:xfrm>
          <a:off x="13131800" y="1084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00" b="0" i="0" baseline="0">
              <a:solidFill>
                <a:schemeClr val="dk1"/>
              </a:solidFill>
              <a:effectLst/>
              <a:latin typeface="+mn-lt"/>
              <a:ea typeface="+mn-ea"/>
              <a:cs typeface="+mn-cs"/>
            </a:rPr>
            <a:t>H23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H29</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年度までに実施してきた大規模事業の実施に伴う過疎債の発行に加え、下水道施設整備及び簡易水道施設の更新事業における地方債発行により繰出金も多額となっている。</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年度に大規模事業を実施しているため今後は一時的に上昇する見込みであるが、その後は新規発行地方債の抑制に努めていく。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8" name="直線コネクタ 377"/>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9"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80" name="直線コネクタ 379"/>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81"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2" name="直線コネクタ 381"/>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153162</xdr:rowOff>
    </xdr:from>
    <xdr:to>
      <xdr:col>81</xdr:col>
      <xdr:colOff>44450</xdr:colOff>
      <xdr:row>44</xdr:row>
      <xdr:rowOff>5842</xdr:rowOff>
    </xdr:to>
    <xdr:cxnSp macro="">
      <xdr:nvCxnSpPr>
        <xdr:cNvPr id="383" name="直線コネクタ 382"/>
        <xdr:cNvCxnSpPr/>
      </xdr:nvCxnSpPr>
      <xdr:spPr>
        <a:xfrm flipV="1">
          <a:off x="16179800" y="75255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4"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5" name="フローチャート: 判断 384"/>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90424</xdr:rowOff>
    </xdr:from>
    <xdr:to>
      <xdr:col>77</xdr:col>
      <xdr:colOff>44450</xdr:colOff>
      <xdr:row>44</xdr:row>
      <xdr:rowOff>5842</xdr:rowOff>
    </xdr:to>
    <xdr:cxnSp macro="">
      <xdr:nvCxnSpPr>
        <xdr:cNvPr id="386" name="直線コネクタ 385"/>
        <xdr:cNvCxnSpPr/>
      </xdr:nvCxnSpPr>
      <xdr:spPr>
        <a:xfrm>
          <a:off x="15290800" y="74627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7" name="フローチャート: 判断 386"/>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8" name="テキスト ボックス 387"/>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90424</xdr:rowOff>
    </xdr:to>
    <xdr:cxnSp macro="">
      <xdr:nvCxnSpPr>
        <xdr:cNvPr id="389" name="直線コネクタ 388"/>
        <xdr:cNvCxnSpPr/>
      </xdr:nvCxnSpPr>
      <xdr:spPr>
        <a:xfrm>
          <a:off x="14401800" y="73421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90" name="フローチャート: 判断 389"/>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91" name="テキスト ボックス 390"/>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141224</xdr:rowOff>
    </xdr:to>
    <xdr:cxnSp macro="">
      <xdr:nvCxnSpPr>
        <xdr:cNvPr id="392" name="直線コネクタ 391"/>
        <xdr:cNvCxnSpPr/>
      </xdr:nvCxnSpPr>
      <xdr:spPr>
        <a:xfrm>
          <a:off x="13512800" y="72552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3" name="フローチャート: 判断 392"/>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4" name="テキスト ボックス 393"/>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395" name="フローチャート: 判断 394"/>
        <xdr:cNvSpPr/>
      </xdr:nvSpPr>
      <xdr:spPr>
        <a:xfrm>
          <a:off x="13462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396" name="テキスト ボックス 395"/>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102362</xdr:rowOff>
    </xdr:from>
    <xdr:to>
      <xdr:col>81</xdr:col>
      <xdr:colOff>95250</xdr:colOff>
      <xdr:row>44</xdr:row>
      <xdr:rowOff>32512</xdr:rowOff>
    </xdr:to>
    <xdr:sp macro="" textlink="">
      <xdr:nvSpPr>
        <xdr:cNvPr id="402" name="楕円 401"/>
        <xdr:cNvSpPr/>
      </xdr:nvSpPr>
      <xdr:spPr>
        <a:xfrm>
          <a:off x="16967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169689</xdr:rowOff>
    </xdr:from>
    <xdr:ext cx="762000" cy="259045"/>
    <xdr:sp macro="" textlink="">
      <xdr:nvSpPr>
        <xdr:cNvPr id="403" name="公債費負担の状況該当値テキスト"/>
        <xdr:cNvSpPr txBox="1"/>
      </xdr:nvSpPr>
      <xdr:spPr>
        <a:xfrm>
          <a:off x="17106900" y="737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126492</xdr:rowOff>
    </xdr:from>
    <xdr:to>
      <xdr:col>77</xdr:col>
      <xdr:colOff>95250</xdr:colOff>
      <xdr:row>44</xdr:row>
      <xdr:rowOff>56642</xdr:rowOff>
    </xdr:to>
    <xdr:sp macro="" textlink="">
      <xdr:nvSpPr>
        <xdr:cNvPr id="404" name="楕円 403"/>
        <xdr:cNvSpPr/>
      </xdr:nvSpPr>
      <xdr:spPr>
        <a:xfrm>
          <a:off x="16129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41419</xdr:rowOff>
    </xdr:from>
    <xdr:ext cx="736600" cy="259045"/>
    <xdr:sp macro="" textlink="">
      <xdr:nvSpPr>
        <xdr:cNvPr id="405" name="テキスト ボックス 404"/>
        <xdr:cNvSpPr txBox="1"/>
      </xdr:nvSpPr>
      <xdr:spPr>
        <a:xfrm>
          <a:off x="15798800" y="758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39624</xdr:rowOff>
    </xdr:from>
    <xdr:to>
      <xdr:col>73</xdr:col>
      <xdr:colOff>44450</xdr:colOff>
      <xdr:row>43</xdr:row>
      <xdr:rowOff>141224</xdr:rowOff>
    </xdr:to>
    <xdr:sp macro="" textlink="">
      <xdr:nvSpPr>
        <xdr:cNvPr id="406" name="楕円 405"/>
        <xdr:cNvSpPr/>
      </xdr:nvSpPr>
      <xdr:spPr>
        <a:xfrm>
          <a:off x="15240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126001</xdr:rowOff>
    </xdr:from>
    <xdr:ext cx="762000" cy="259045"/>
    <xdr:sp macro="" textlink="">
      <xdr:nvSpPr>
        <xdr:cNvPr id="407" name="テキスト ボックス 406"/>
        <xdr:cNvSpPr txBox="1"/>
      </xdr:nvSpPr>
      <xdr:spPr>
        <a:xfrm>
          <a:off x="14909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90424</xdr:rowOff>
    </xdr:from>
    <xdr:to>
      <xdr:col>68</xdr:col>
      <xdr:colOff>203200</xdr:colOff>
      <xdr:row>43</xdr:row>
      <xdr:rowOff>20574</xdr:rowOff>
    </xdr:to>
    <xdr:sp macro="" textlink="">
      <xdr:nvSpPr>
        <xdr:cNvPr id="408" name="楕円 407"/>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5351</xdr:rowOff>
    </xdr:from>
    <xdr:ext cx="762000" cy="259045"/>
    <xdr:sp macro="" textlink="">
      <xdr:nvSpPr>
        <xdr:cNvPr id="409" name="テキスト ボックス 408"/>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10" name="楕円 409"/>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11" name="テキスト ボックス 410"/>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将来の大きな財政負担となる地方債残高は、</a:t>
          </a:r>
          <a:r>
            <a:rPr kumimoji="1" lang="en-US" altLang="ja-JP" sz="1100" b="0" i="0" baseline="0">
              <a:solidFill>
                <a:schemeClr val="dk1"/>
              </a:solidFill>
              <a:effectLst/>
              <a:latin typeface="+mn-lt"/>
              <a:ea typeface="+mn-ea"/>
              <a:cs typeface="+mn-cs"/>
            </a:rPr>
            <a:t>H23</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H29</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年度までに実施してきた大規模事業の実施に伴う過疎債の発行により多額となっているが、地方交付税の公債費に算入される見込額と、</a:t>
          </a:r>
          <a:r>
            <a:rPr kumimoji="1" lang="ja-JP" altLang="en-US" sz="1100" b="0" i="0" baseline="0">
              <a:solidFill>
                <a:schemeClr val="dk1"/>
              </a:solidFill>
              <a:effectLst/>
              <a:latin typeface="+mn-lt"/>
              <a:ea typeface="+mn-ea"/>
              <a:cs typeface="+mn-cs"/>
            </a:rPr>
            <a:t>財政調整基金、</a:t>
          </a:r>
          <a:r>
            <a:rPr kumimoji="1" lang="ja-JP" altLang="ja-JP" sz="1100" b="0" i="0" baseline="0">
              <a:solidFill>
                <a:schemeClr val="dk1"/>
              </a:solidFill>
              <a:effectLst/>
              <a:latin typeface="+mn-lt"/>
              <a:ea typeface="+mn-ea"/>
              <a:cs typeface="+mn-cs"/>
            </a:rPr>
            <a:t>減債基金をはじめとする基金の保有により、結果的に算定されない状況となっている。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40" name="直線コネクタ 439"/>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41"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2" name="直線コネクタ 441"/>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
1,042
308.08
2,889,962
2,856,095
30,127
1,366,597
4,069,306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類似団体と比較すると、人件費に係る経常収支比率は</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程度増えているが</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これは、近年の退職者補充及び新規専門職の採用増に伴うものであり、今後は退職者の増加により人件費の抑制が見込まれる。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38</xdr:row>
      <xdr:rowOff>94996</xdr:rowOff>
    </xdr:to>
    <xdr:cxnSp macro="">
      <xdr:nvCxnSpPr>
        <xdr:cNvPr id="64" name="直線コネクタ 63"/>
        <xdr:cNvCxnSpPr/>
      </xdr:nvCxnSpPr>
      <xdr:spPr>
        <a:xfrm flipV="1">
          <a:off x="3987800" y="65552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94996</xdr:rowOff>
    </xdr:to>
    <xdr:cxnSp macro="">
      <xdr:nvCxnSpPr>
        <xdr:cNvPr id="67" name="直線コネクタ 66"/>
        <xdr:cNvCxnSpPr/>
      </xdr:nvCxnSpPr>
      <xdr:spPr>
        <a:xfrm>
          <a:off x="3098800" y="65278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38</xdr:row>
      <xdr:rowOff>12700</xdr:rowOff>
    </xdr:to>
    <xdr:cxnSp macro="">
      <xdr:nvCxnSpPr>
        <xdr:cNvPr id="70" name="直線コネクタ 69"/>
        <xdr:cNvCxnSpPr/>
      </xdr:nvCxnSpPr>
      <xdr:spPr>
        <a:xfrm>
          <a:off x="2209800" y="64500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106426</xdr:rowOff>
    </xdr:to>
    <xdr:cxnSp macro="">
      <xdr:nvCxnSpPr>
        <xdr:cNvPr id="73" name="直線コネクタ 72"/>
        <xdr:cNvCxnSpPr/>
      </xdr:nvCxnSpPr>
      <xdr:spPr>
        <a:xfrm>
          <a:off x="1320800" y="63494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44196</xdr:rowOff>
    </xdr:from>
    <xdr:to>
      <xdr:col>20</xdr:col>
      <xdr:colOff>38100</xdr:colOff>
      <xdr:row>38</xdr:row>
      <xdr:rowOff>145796</xdr:rowOff>
    </xdr:to>
    <xdr:sp macro="" textlink="">
      <xdr:nvSpPr>
        <xdr:cNvPr id="85" name="楕円 84"/>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130573</xdr:rowOff>
    </xdr:from>
    <xdr:ext cx="736600" cy="259045"/>
    <xdr:sp macro="" textlink="">
      <xdr:nvSpPr>
        <xdr:cNvPr id="86" name="テキスト ボックス 85"/>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類似団体と比較すると、物件費に係る経常収支比率は低くなっているが、これは第</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次行財政改革大綱や集中改革プラン</a:t>
          </a:r>
          <a:r>
            <a:rPr kumimoji="1" lang="ja-JP" altLang="en-US" sz="1100" b="0" i="0" baseline="0">
              <a:solidFill>
                <a:schemeClr val="dk1"/>
              </a:solidFill>
              <a:effectLst/>
              <a:latin typeface="+mn-lt"/>
              <a:ea typeface="+mn-ea"/>
              <a:cs typeface="+mn-cs"/>
            </a:rPr>
            <a:t>の継続や</a:t>
          </a:r>
          <a:r>
            <a:rPr kumimoji="1" lang="ja-JP" altLang="ja-JP" sz="1100" b="0" i="0" baseline="0">
              <a:solidFill>
                <a:schemeClr val="dk1"/>
              </a:solidFill>
              <a:effectLst/>
              <a:latin typeface="+mn-lt"/>
              <a:ea typeface="+mn-ea"/>
              <a:cs typeface="+mn-cs"/>
            </a:rPr>
            <a:t>行財政経費の</a:t>
          </a:r>
          <a:r>
            <a:rPr kumimoji="1" lang="ja-JP" altLang="en-US" sz="1100" b="0" i="0" baseline="0">
              <a:solidFill>
                <a:schemeClr val="dk1"/>
              </a:solidFill>
              <a:effectLst/>
              <a:latin typeface="+mn-lt"/>
              <a:ea typeface="+mn-ea"/>
              <a:cs typeface="+mn-cs"/>
            </a:rPr>
            <a:t>日々の節約</a:t>
          </a:r>
          <a:r>
            <a:rPr kumimoji="1" lang="ja-JP" altLang="ja-JP" sz="1100" b="0" i="0" baseline="0">
              <a:solidFill>
                <a:schemeClr val="dk1"/>
              </a:solidFill>
              <a:effectLst/>
              <a:latin typeface="+mn-lt"/>
              <a:ea typeface="+mn-ea"/>
              <a:cs typeface="+mn-cs"/>
            </a:rPr>
            <a:t>に</a:t>
          </a:r>
          <a:r>
            <a:rPr kumimoji="1" lang="ja-JP" altLang="en-US" sz="1100" b="0" i="0" baseline="0">
              <a:solidFill>
                <a:schemeClr val="dk1"/>
              </a:solidFill>
              <a:effectLst/>
              <a:latin typeface="+mn-lt"/>
              <a:ea typeface="+mn-ea"/>
              <a:cs typeface="+mn-cs"/>
            </a:rPr>
            <a:t>抑制に</a:t>
          </a:r>
          <a:r>
            <a:rPr kumimoji="1" lang="ja-JP" altLang="ja-JP" sz="1100" b="0" i="0" baseline="0">
              <a:solidFill>
                <a:schemeClr val="dk1"/>
              </a:solidFill>
              <a:effectLst/>
              <a:latin typeface="+mn-lt"/>
              <a:ea typeface="+mn-ea"/>
              <a:cs typeface="+mn-cs"/>
            </a:rPr>
            <a:t>よるものである。今後とも抑制に努める。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92710</xdr:rowOff>
    </xdr:to>
    <xdr:cxnSp macro="">
      <xdr:nvCxnSpPr>
        <xdr:cNvPr id="125" name="直線コネクタ 124"/>
        <xdr:cNvCxnSpPr/>
      </xdr:nvCxnSpPr>
      <xdr:spPr>
        <a:xfrm flipV="1">
          <a:off x="15671800" y="28702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17</xdr:row>
      <xdr:rowOff>92710</xdr:rowOff>
    </xdr:to>
    <xdr:cxnSp macro="">
      <xdr:nvCxnSpPr>
        <xdr:cNvPr id="128" name="直線コネクタ 127"/>
        <xdr:cNvCxnSpPr/>
      </xdr:nvCxnSpPr>
      <xdr:spPr>
        <a:xfrm>
          <a:off x="14782800" y="28244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81280</xdr:rowOff>
    </xdr:to>
    <xdr:cxnSp macro="">
      <xdr:nvCxnSpPr>
        <xdr:cNvPr id="131" name="直線コネクタ 130"/>
        <xdr:cNvCxnSpPr/>
      </xdr:nvCxnSpPr>
      <xdr:spPr>
        <a:xfrm>
          <a:off x="13893800" y="2717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146050</xdr:rowOff>
    </xdr:to>
    <xdr:cxnSp macro="">
      <xdr:nvCxnSpPr>
        <xdr:cNvPr id="134" name="直線コネクタ 133"/>
        <xdr:cNvCxnSpPr/>
      </xdr:nvCxnSpPr>
      <xdr:spPr>
        <a:xfrm>
          <a:off x="13004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4" name="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5"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7" name="テキスト ボックス 146"/>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8" name="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9" name="テキスト ボックス 148"/>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2" name="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扶助費に係る経常収支比率は類似団体平均を下回っており、今後とも適正な予算計上に努める。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0</xdr:rowOff>
    </xdr:from>
    <xdr:to>
      <xdr:col>24</xdr:col>
      <xdr:colOff>25400</xdr:colOff>
      <xdr:row>54</xdr:row>
      <xdr:rowOff>25400</xdr:rowOff>
    </xdr:to>
    <xdr:cxnSp macro="">
      <xdr:nvCxnSpPr>
        <xdr:cNvPr id="185" name="直線コネクタ 184"/>
        <xdr:cNvCxnSpPr/>
      </xdr:nvCxnSpPr>
      <xdr:spPr>
        <a:xfrm flipV="1">
          <a:off x="3987800" y="9258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25400</xdr:rowOff>
    </xdr:to>
    <xdr:cxnSp macro="">
      <xdr:nvCxnSpPr>
        <xdr:cNvPr id="188" name="直線コネクタ 187"/>
        <xdr:cNvCxnSpPr/>
      </xdr:nvCxnSpPr>
      <xdr:spPr>
        <a:xfrm>
          <a:off x="3098800" y="928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25400</xdr:rowOff>
    </xdr:to>
    <xdr:cxnSp macro="">
      <xdr:nvCxnSpPr>
        <xdr:cNvPr id="191" name="直線コネクタ 190"/>
        <xdr:cNvCxnSpPr/>
      </xdr:nvCxnSpPr>
      <xdr:spPr>
        <a:xfrm>
          <a:off x="2209800" y="923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53</xdr:row>
      <xdr:rowOff>146050</xdr:rowOff>
    </xdr:to>
    <xdr:cxnSp macro="">
      <xdr:nvCxnSpPr>
        <xdr:cNvPr id="194" name="直線コネクタ 193"/>
        <xdr:cNvCxnSpPr/>
      </xdr:nvCxnSpPr>
      <xdr:spPr>
        <a:xfrm>
          <a:off x="1320800" y="922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7" name="フローチャート: 判断 196"/>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120650</xdr:rowOff>
    </xdr:from>
    <xdr:to>
      <xdr:col>24</xdr:col>
      <xdr:colOff>76200</xdr:colOff>
      <xdr:row>54</xdr:row>
      <xdr:rowOff>50800</xdr:rowOff>
    </xdr:to>
    <xdr:sp macro="" textlink="">
      <xdr:nvSpPr>
        <xdr:cNvPr id="204" name="楕円 203"/>
        <xdr:cNvSpPr/>
      </xdr:nvSpPr>
      <xdr:spPr>
        <a:xfrm>
          <a:off x="4775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5"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6" name="楕円 205"/>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7" name="テキスト ボックス 206"/>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08" name="楕円 207"/>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09" name="テキスト ボックス 208"/>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0" name="楕円 209"/>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1" name="テキスト ボックス 210"/>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82550</xdr:rowOff>
    </xdr:from>
    <xdr:to>
      <xdr:col>6</xdr:col>
      <xdr:colOff>171450</xdr:colOff>
      <xdr:row>54</xdr:row>
      <xdr:rowOff>12700</xdr:rowOff>
    </xdr:to>
    <xdr:sp macro="" textlink="">
      <xdr:nvSpPr>
        <xdr:cNvPr id="212" name="楕円 211"/>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22877</xdr:rowOff>
    </xdr:from>
    <xdr:ext cx="762000" cy="259045"/>
    <xdr:sp macro="" textlink="">
      <xdr:nvSpPr>
        <xdr:cNvPr id="213" name="テキスト ボックス 212"/>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その他に係る経常収支比率は類似団体の平均と同程度で推移している、今後とも適正な予算計上に努める。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88900</xdr:rowOff>
    </xdr:from>
    <xdr:to>
      <xdr:col>82</xdr:col>
      <xdr:colOff>107950</xdr:colOff>
      <xdr:row>55</xdr:row>
      <xdr:rowOff>130810</xdr:rowOff>
    </xdr:to>
    <xdr:cxnSp macro="">
      <xdr:nvCxnSpPr>
        <xdr:cNvPr id="245" name="直線コネクタ 244"/>
        <xdr:cNvCxnSpPr/>
      </xdr:nvCxnSpPr>
      <xdr:spPr>
        <a:xfrm flipV="1">
          <a:off x="15671800" y="95186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27940</xdr:rowOff>
    </xdr:from>
    <xdr:to>
      <xdr:col>78</xdr:col>
      <xdr:colOff>69850</xdr:colOff>
      <xdr:row>55</xdr:row>
      <xdr:rowOff>130810</xdr:rowOff>
    </xdr:to>
    <xdr:cxnSp macro="">
      <xdr:nvCxnSpPr>
        <xdr:cNvPr id="248" name="直線コネクタ 247"/>
        <xdr:cNvCxnSpPr/>
      </xdr:nvCxnSpPr>
      <xdr:spPr>
        <a:xfrm>
          <a:off x="14782800" y="94576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161290</xdr:rowOff>
    </xdr:from>
    <xdr:to>
      <xdr:col>73</xdr:col>
      <xdr:colOff>180975</xdr:colOff>
      <xdr:row>55</xdr:row>
      <xdr:rowOff>27940</xdr:rowOff>
    </xdr:to>
    <xdr:cxnSp macro="">
      <xdr:nvCxnSpPr>
        <xdr:cNvPr id="251" name="直線コネクタ 250"/>
        <xdr:cNvCxnSpPr/>
      </xdr:nvCxnSpPr>
      <xdr:spPr>
        <a:xfrm>
          <a:off x="13893800" y="94195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161290</xdr:rowOff>
    </xdr:from>
    <xdr:to>
      <xdr:col>69</xdr:col>
      <xdr:colOff>92075</xdr:colOff>
      <xdr:row>55</xdr:row>
      <xdr:rowOff>1270</xdr:rowOff>
    </xdr:to>
    <xdr:cxnSp macro="">
      <xdr:nvCxnSpPr>
        <xdr:cNvPr id="254" name="直線コネクタ 253"/>
        <xdr:cNvCxnSpPr/>
      </xdr:nvCxnSpPr>
      <xdr:spPr>
        <a:xfrm flipV="1">
          <a:off x="13004800" y="94195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57" name="フローチャート: 判断 256"/>
        <xdr:cNvSpPr/>
      </xdr:nvSpPr>
      <xdr:spPr>
        <a:xfrm>
          <a:off x="12954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86377</xdr:rowOff>
    </xdr:from>
    <xdr:ext cx="762000" cy="259045"/>
    <xdr:sp macro="" textlink="">
      <xdr:nvSpPr>
        <xdr:cNvPr id="258" name="テキスト ボックス 257"/>
        <xdr:cNvSpPr txBox="1"/>
      </xdr:nvSpPr>
      <xdr:spPr>
        <a:xfrm>
          <a:off x="12623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38100</xdr:rowOff>
    </xdr:from>
    <xdr:to>
      <xdr:col>82</xdr:col>
      <xdr:colOff>158750</xdr:colOff>
      <xdr:row>55</xdr:row>
      <xdr:rowOff>139700</xdr:rowOff>
    </xdr:to>
    <xdr:sp macro="" textlink="">
      <xdr:nvSpPr>
        <xdr:cNvPr id="264" name="楕円 263"/>
        <xdr:cNvSpPr/>
      </xdr:nvSpPr>
      <xdr:spPr>
        <a:xfrm>
          <a:off x="16459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10177</xdr:rowOff>
    </xdr:from>
    <xdr:ext cx="762000" cy="259045"/>
    <xdr:sp macro="" textlink="">
      <xdr:nvSpPr>
        <xdr:cNvPr id="265" name="その他該当値テキスト"/>
        <xdr:cNvSpPr txBox="1"/>
      </xdr:nvSpPr>
      <xdr:spPr>
        <a:xfrm>
          <a:off x="16598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66" name="楕円 265"/>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166387</xdr:rowOff>
    </xdr:from>
    <xdr:ext cx="736600" cy="259045"/>
    <xdr:sp macro="" textlink="">
      <xdr:nvSpPr>
        <xdr:cNvPr id="267" name="テキスト ボックス 266"/>
        <xdr:cNvSpPr txBox="1"/>
      </xdr:nvSpPr>
      <xdr:spPr>
        <a:xfrm>
          <a:off x="15290800" y="95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148590</xdr:rowOff>
    </xdr:from>
    <xdr:to>
      <xdr:col>74</xdr:col>
      <xdr:colOff>31750</xdr:colOff>
      <xdr:row>55</xdr:row>
      <xdr:rowOff>78740</xdr:rowOff>
    </xdr:to>
    <xdr:sp macro="" textlink="">
      <xdr:nvSpPr>
        <xdr:cNvPr id="268" name="楕円 267"/>
        <xdr:cNvSpPr/>
      </xdr:nvSpPr>
      <xdr:spPr>
        <a:xfrm>
          <a:off x="147320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88917</xdr:rowOff>
    </xdr:from>
    <xdr:ext cx="762000" cy="259045"/>
    <xdr:sp macro="" textlink="">
      <xdr:nvSpPr>
        <xdr:cNvPr id="269" name="テキスト ボックス 268"/>
        <xdr:cNvSpPr txBox="1"/>
      </xdr:nvSpPr>
      <xdr:spPr>
        <a:xfrm>
          <a:off x="1440180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110490</xdr:rowOff>
    </xdr:from>
    <xdr:to>
      <xdr:col>69</xdr:col>
      <xdr:colOff>142875</xdr:colOff>
      <xdr:row>55</xdr:row>
      <xdr:rowOff>40640</xdr:rowOff>
    </xdr:to>
    <xdr:sp macro="" textlink="">
      <xdr:nvSpPr>
        <xdr:cNvPr id="270" name="楕円 269"/>
        <xdr:cNvSpPr/>
      </xdr:nvSpPr>
      <xdr:spPr>
        <a:xfrm>
          <a:off x="138430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50817</xdr:rowOff>
    </xdr:from>
    <xdr:ext cx="762000" cy="259045"/>
    <xdr:sp macro="" textlink="">
      <xdr:nvSpPr>
        <xdr:cNvPr id="271" name="テキスト ボックス 270"/>
        <xdr:cNvSpPr txBox="1"/>
      </xdr:nvSpPr>
      <xdr:spPr>
        <a:xfrm>
          <a:off x="13512800" y="913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2" name="楕円 271"/>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3" name="テキスト ボックス 272"/>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補助費等に係る経常収支比率は類似団体平均と同程度であり、今後とも適正な予算計上に努める。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60706</xdr:rowOff>
    </xdr:to>
    <xdr:cxnSp macro="">
      <xdr:nvCxnSpPr>
        <xdr:cNvPr id="303" name="直線コネクタ 302"/>
        <xdr:cNvCxnSpPr/>
      </xdr:nvCxnSpPr>
      <xdr:spPr>
        <a:xfrm flipV="1">
          <a:off x="15671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37</xdr:row>
      <xdr:rowOff>60706</xdr:rowOff>
    </xdr:to>
    <xdr:cxnSp macro="">
      <xdr:nvCxnSpPr>
        <xdr:cNvPr id="306" name="直線コネクタ 305"/>
        <xdr:cNvCxnSpPr/>
      </xdr:nvCxnSpPr>
      <xdr:spPr>
        <a:xfrm>
          <a:off x="14782800" y="62580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108712</xdr:rowOff>
    </xdr:to>
    <xdr:cxnSp macro="">
      <xdr:nvCxnSpPr>
        <xdr:cNvPr id="309" name="直線コネクタ 308"/>
        <xdr:cNvCxnSpPr/>
      </xdr:nvCxnSpPr>
      <xdr:spPr>
        <a:xfrm flipV="1">
          <a:off x="13893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108712</xdr:rowOff>
    </xdr:to>
    <xdr:cxnSp macro="">
      <xdr:nvCxnSpPr>
        <xdr:cNvPr id="312" name="直線コネクタ 311"/>
        <xdr:cNvCxnSpPr/>
      </xdr:nvCxnSpPr>
      <xdr:spPr>
        <a:xfrm>
          <a:off x="13004800" y="61803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5" name="フローチャート: 判断 314"/>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6" name="テキスト ボックス 315"/>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2" name="楕円 321"/>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3"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4" name="楕円 323"/>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5" name="テキスト ボックス 324"/>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6" name="楕円 325"/>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7" name="テキスト ボックス 326"/>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8" name="楕円 327"/>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29" name="テキスト ボックス 328"/>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0" name="楕円 329"/>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1" name="テキスト ボックス 330"/>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過去に発行した地方債に係る償還は、平成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年の大型事業の元金償還が始まり増加傾向にあり、公債費に係る経常収支比率は類似団体平均を上回っており、なお高い水準となっている。</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年度に大規模事業を実施しているため今後一時的に上昇する見込みであるが、今後も施策の重点化を図りながら新規地方債の発行の抑制に努めていく。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50800</xdr:rowOff>
    </xdr:from>
    <xdr:to>
      <xdr:col>24</xdr:col>
      <xdr:colOff>25400</xdr:colOff>
      <xdr:row>80</xdr:row>
      <xdr:rowOff>8889</xdr:rowOff>
    </xdr:to>
    <xdr:cxnSp macro="">
      <xdr:nvCxnSpPr>
        <xdr:cNvPr id="363" name="直線コネクタ 362"/>
        <xdr:cNvCxnSpPr/>
      </xdr:nvCxnSpPr>
      <xdr:spPr>
        <a:xfrm flipV="1">
          <a:off x="3987800" y="13595350"/>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5080</xdr:rowOff>
    </xdr:from>
    <xdr:to>
      <xdr:col>19</xdr:col>
      <xdr:colOff>187325</xdr:colOff>
      <xdr:row>80</xdr:row>
      <xdr:rowOff>8889</xdr:rowOff>
    </xdr:to>
    <xdr:cxnSp macro="">
      <xdr:nvCxnSpPr>
        <xdr:cNvPr id="366" name="直線コネクタ 365"/>
        <xdr:cNvCxnSpPr/>
      </xdr:nvCxnSpPr>
      <xdr:spPr>
        <a:xfrm>
          <a:off x="3098800" y="13721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27939</xdr:rowOff>
    </xdr:from>
    <xdr:to>
      <xdr:col>15</xdr:col>
      <xdr:colOff>98425</xdr:colOff>
      <xdr:row>80</xdr:row>
      <xdr:rowOff>5080</xdr:rowOff>
    </xdr:to>
    <xdr:cxnSp macro="">
      <xdr:nvCxnSpPr>
        <xdr:cNvPr id="369" name="直線コネクタ 368"/>
        <xdr:cNvCxnSpPr/>
      </xdr:nvCxnSpPr>
      <xdr:spPr>
        <a:xfrm>
          <a:off x="2209800" y="1357248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79</xdr:row>
      <xdr:rowOff>27939</xdr:rowOff>
    </xdr:to>
    <xdr:cxnSp macro="">
      <xdr:nvCxnSpPr>
        <xdr:cNvPr id="372" name="直線コネクタ 371"/>
        <xdr:cNvCxnSpPr/>
      </xdr:nvCxnSpPr>
      <xdr:spPr>
        <a:xfrm>
          <a:off x="1320800" y="134696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5" name="フローチャート: 判断 374"/>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6" name="テキスト ボックス 375"/>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0</xdr:rowOff>
    </xdr:from>
    <xdr:to>
      <xdr:col>24</xdr:col>
      <xdr:colOff>76200</xdr:colOff>
      <xdr:row>79</xdr:row>
      <xdr:rowOff>101600</xdr:rowOff>
    </xdr:to>
    <xdr:sp macro="" textlink="">
      <xdr:nvSpPr>
        <xdr:cNvPr id="382" name="楕円 381"/>
        <xdr:cNvSpPr/>
      </xdr:nvSpPr>
      <xdr:spPr>
        <a:xfrm>
          <a:off x="4775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143527</xdr:rowOff>
    </xdr:from>
    <xdr:ext cx="762000" cy="259045"/>
    <xdr:sp macro="" textlink="">
      <xdr:nvSpPr>
        <xdr:cNvPr id="383" name="公債費該当値テキスト"/>
        <xdr:cNvSpPr txBox="1"/>
      </xdr:nvSpPr>
      <xdr:spPr>
        <a:xfrm>
          <a:off x="4914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129539</xdr:rowOff>
    </xdr:from>
    <xdr:to>
      <xdr:col>20</xdr:col>
      <xdr:colOff>38100</xdr:colOff>
      <xdr:row>80</xdr:row>
      <xdr:rowOff>59689</xdr:rowOff>
    </xdr:to>
    <xdr:sp macro="" textlink="">
      <xdr:nvSpPr>
        <xdr:cNvPr id="384" name="楕円 383"/>
        <xdr:cNvSpPr/>
      </xdr:nvSpPr>
      <xdr:spPr>
        <a:xfrm>
          <a:off x="3937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44466</xdr:rowOff>
    </xdr:from>
    <xdr:ext cx="736600" cy="259045"/>
    <xdr:sp macro="" textlink="">
      <xdr:nvSpPr>
        <xdr:cNvPr id="385" name="テキスト ボックス 384"/>
        <xdr:cNvSpPr txBox="1"/>
      </xdr:nvSpPr>
      <xdr:spPr>
        <a:xfrm>
          <a:off x="3606800" y="13760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125730</xdr:rowOff>
    </xdr:from>
    <xdr:to>
      <xdr:col>15</xdr:col>
      <xdr:colOff>149225</xdr:colOff>
      <xdr:row>80</xdr:row>
      <xdr:rowOff>55880</xdr:rowOff>
    </xdr:to>
    <xdr:sp macro="" textlink="">
      <xdr:nvSpPr>
        <xdr:cNvPr id="386" name="楕円 385"/>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40657</xdr:rowOff>
    </xdr:from>
    <xdr:ext cx="762000" cy="259045"/>
    <xdr:sp macro="" textlink="">
      <xdr:nvSpPr>
        <xdr:cNvPr id="387" name="テキスト ボックス 386"/>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148589</xdr:rowOff>
    </xdr:from>
    <xdr:to>
      <xdr:col>11</xdr:col>
      <xdr:colOff>60325</xdr:colOff>
      <xdr:row>79</xdr:row>
      <xdr:rowOff>78739</xdr:rowOff>
    </xdr:to>
    <xdr:sp macro="" textlink="">
      <xdr:nvSpPr>
        <xdr:cNvPr id="388" name="楕円 387"/>
        <xdr:cNvSpPr/>
      </xdr:nvSpPr>
      <xdr:spPr>
        <a:xfrm>
          <a:off x="2159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63516</xdr:rowOff>
    </xdr:from>
    <xdr:ext cx="762000" cy="259045"/>
    <xdr:sp macro="" textlink="">
      <xdr:nvSpPr>
        <xdr:cNvPr id="389" name="テキスト ボックス 388"/>
        <xdr:cNvSpPr txBox="1"/>
      </xdr:nvSpPr>
      <xdr:spPr>
        <a:xfrm>
          <a:off x="1828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90" name="楕円 389"/>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91" name="テキスト ボックス 390"/>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経常収支比率に占める公債費の割合が非常に高いことと、扶助費と物件費の割合は類似団体平均と同等であり、類似団体における人口規模が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1,067</a:t>
          </a:r>
          <a:r>
            <a:rPr kumimoji="1" lang="ja-JP" altLang="ja-JP" sz="1100" b="0" i="0" baseline="0">
              <a:solidFill>
                <a:schemeClr val="dk1"/>
              </a:solidFill>
              <a:effectLst/>
              <a:latin typeface="+mn-lt"/>
              <a:ea typeface="+mn-ea"/>
              <a:cs typeface="+mn-cs"/>
            </a:rPr>
            <a:t>人と規模が違う点にあり、必ずしも人口規模に単純比例するものではない。今後とも経常経費全体の抑制に努める。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35561</xdr:rowOff>
    </xdr:from>
    <xdr:to>
      <xdr:col>82</xdr:col>
      <xdr:colOff>107950</xdr:colOff>
      <xdr:row>78</xdr:row>
      <xdr:rowOff>1270</xdr:rowOff>
    </xdr:to>
    <xdr:cxnSp macro="">
      <xdr:nvCxnSpPr>
        <xdr:cNvPr id="428" name="直線コネクタ 427"/>
        <xdr:cNvCxnSpPr/>
      </xdr:nvCxnSpPr>
      <xdr:spPr>
        <a:xfrm flipV="1">
          <a:off x="15671800" y="1323721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55563</xdr:rowOff>
    </xdr:from>
    <xdr:to>
      <xdr:col>78</xdr:col>
      <xdr:colOff>69850</xdr:colOff>
      <xdr:row>78</xdr:row>
      <xdr:rowOff>1270</xdr:rowOff>
    </xdr:to>
    <xdr:cxnSp macro="">
      <xdr:nvCxnSpPr>
        <xdr:cNvPr id="431" name="直線コネクタ 430"/>
        <xdr:cNvCxnSpPr/>
      </xdr:nvCxnSpPr>
      <xdr:spPr>
        <a:xfrm>
          <a:off x="14782800" y="13085763"/>
          <a:ext cx="889000" cy="28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112713</xdr:rowOff>
    </xdr:from>
    <xdr:to>
      <xdr:col>73</xdr:col>
      <xdr:colOff>180975</xdr:colOff>
      <xdr:row>76</xdr:row>
      <xdr:rowOff>55563</xdr:rowOff>
    </xdr:to>
    <xdr:cxnSp macro="">
      <xdr:nvCxnSpPr>
        <xdr:cNvPr id="434" name="直線コネクタ 433"/>
        <xdr:cNvCxnSpPr/>
      </xdr:nvCxnSpPr>
      <xdr:spPr>
        <a:xfrm>
          <a:off x="13893800" y="129714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147003</xdr:rowOff>
    </xdr:from>
    <xdr:to>
      <xdr:col>69</xdr:col>
      <xdr:colOff>92075</xdr:colOff>
      <xdr:row>75</xdr:row>
      <xdr:rowOff>112713</xdr:rowOff>
    </xdr:to>
    <xdr:cxnSp macro="">
      <xdr:nvCxnSpPr>
        <xdr:cNvPr id="437" name="直線コネクタ 436"/>
        <xdr:cNvCxnSpPr/>
      </xdr:nvCxnSpPr>
      <xdr:spPr>
        <a:xfrm>
          <a:off x="13004800" y="1283430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1" name="テキスト ボックス 440"/>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47" name="楕円 446"/>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8" name="公債費以外該当値テキスト"/>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49" name="楕円 448"/>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50" name="テキスト ボックス 449"/>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4763</xdr:rowOff>
    </xdr:from>
    <xdr:to>
      <xdr:col>74</xdr:col>
      <xdr:colOff>31750</xdr:colOff>
      <xdr:row>76</xdr:row>
      <xdr:rowOff>106363</xdr:rowOff>
    </xdr:to>
    <xdr:sp macro="" textlink="">
      <xdr:nvSpPr>
        <xdr:cNvPr id="451" name="楕円 450"/>
        <xdr:cNvSpPr/>
      </xdr:nvSpPr>
      <xdr:spPr>
        <a:xfrm>
          <a:off x="14732000" y="130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116540</xdr:rowOff>
    </xdr:from>
    <xdr:ext cx="762000" cy="259045"/>
    <xdr:sp macro="" textlink="">
      <xdr:nvSpPr>
        <xdr:cNvPr id="452" name="テキスト ボックス 451"/>
        <xdr:cNvSpPr txBox="1"/>
      </xdr:nvSpPr>
      <xdr:spPr>
        <a:xfrm>
          <a:off x="14401800" y="128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61913</xdr:rowOff>
    </xdr:from>
    <xdr:to>
      <xdr:col>69</xdr:col>
      <xdr:colOff>142875</xdr:colOff>
      <xdr:row>75</xdr:row>
      <xdr:rowOff>163513</xdr:rowOff>
    </xdr:to>
    <xdr:sp macro="" textlink="">
      <xdr:nvSpPr>
        <xdr:cNvPr id="453" name="楕円 452"/>
        <xdr:cNvSpPr/>
      </xdr:nvSpPr>
      <xdr:spPr>
        <a:xfrm>
          <a:off x="13843000" y="129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2240</xdr:rowOff>
    </xdr:from>
    <xdr:ext cx="762000" cy="259045"/>
    <xdr:sp macro="" textlink="">
      <xdr:nvSpPr>
        <xdr:cNvPr id="454" name="テキスト ボックス 453"/>
        <xdr:cNvSpPr txBox="1"/>
      </xdr:nvSpPr>
      <xdr:spPr>
        <a:xfrm>
          <a:off x="13512800" y="126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96203</xdr:rowOff>
    </xdr:from>
    <xdr:to>
      <xdr:col>65</xdr:col>
      <xdr:colOff>53975</xdr:colOff>
      <xdr:row>75</xdr:row>
      <xdr:rowOff>26353</xdr:rowOff>
    </xdr:to>
    <xdr:sp macro="" textlink="">
      <xdr:nvSpPr>
        <xdr:cNvPr id="455" name="楕円 454"/>
        <xdr:cNvSpPr/>
      </xdr:nvSpPr>
      <xdr:spPr>
        <a:xfrm>
          <a:off x="12954000" y="127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36530</xdr:rowOff>
    </xdr:from>
    <xdr:ext cx="762000" cy="259045"/>
    <xdr:sp macro="" textlink="">
      <xdr:nvSpPr>
        <xdr:cNvPr id="456" name="テキスト ボックス 455"/>
        <xdr:cNvSpPr txBox="1"/>
      </xdr:nvSpPr>
      <xdr:spPr>
        <a:xfrm>
          <a:off x="12623800" y="1255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19268</xdr:rowOff>
    </xdr:from>
    <xdr:to>
      <xdr:col>29</xdr:col>
      <xdr:colOff>127000</xdr:colOff>
      <xdr:row>15</xdr:row>
      <xdr:rowOff>36878</xdr:rowOff>
    </xdr:to>
    <xdr:cxnSp macro="">
      <xdr:nvCxnSpPr>
        <xdr:cNvPr id="49" name="直線コネクタ 48"/>
        <xdr:cNvCxnSpPr/>
      </xdr:nvCxnSpPr>
      <xdr:spPr bwMode="auto">
        <a:xfrm flipV="1">
          <a:off x="5003800" y="2638643"/>
          <a:ext cx="647700" cy="17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36878</xdr:rowOff>
    </xdr:from>
    <xdr:to>
      <xdr:col>26</xdr:col>
      <xdr:colOff>50800</xdr:colOff>
      <xdr:row>15</xdr:row>
      <xdr:rowOff>60818</xdr:rowOff>
    </xdr:to>
    <xdr:cxnSp macro="">
      <xdr:nvCxnSpPr>
        <xdr:cNvPr id="52" name="直線コネクタ 51"/>
        <xdr:cNvCxnSpPr/>
      </xdr:nvCxnSpPr>
      <xdr:spPr bwMode="auto">
        <a:xfrm flipV="1">
          <a:off x="4305300" y="2656253"/>
          <a:ext cx="698500" cy="2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60818</xdr:rowOff>
    </xdr:from>
    <xdr:to>
      <xdr:col>22</xdr:col>
      <xdr:colOff>114300</xdr:colOff>
      <xdr:row>15</xdr:row>
      <xdr:rowOff>80226</xdr:rowOff>
    </xdr:to>
    <xdr:cxnSp macro="">
      <xdr:nvCxnSpPr>
        <xdr:cNvPr id="55" name="直線コネクタ 54"/>
        <xdr:cNvCxnSpPr/>
      </xdr:nvCxnSpPr>
      <xdr:spPr bwMode="auto">
        <a:xfrm flipV="1">
          <a:off x="3606800" y="2680193"/>
          <a:ext cx="698500" cy="19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80226</xdr:rowOff>
    </xdr:from>
    <xdr:to>
      <xdr:col>18</xdr:col>
      <xdr:colOff>177800</xdr:colOff>
      <xdr:row>15</xdr:row>
      <xdr:rowOff>122969</xdr:rowOff>
    </xdr:to>
    <xdr:cxnSp macro="">
      <xdr:nvCxnSpPr>
        <xdr:cNvPr id="58" name="直線コネクタ 57"/>
        <xdr:cNvCxnSpPr/>
      </xdr:nvCxnSpPr>
      <xdr:spPr bwMode="auto">
        <a:xfrm flipV="1">
          <a:off x="2908300" y="2699601"/>
          <a:ext cx="698500" cy="4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81993</xdr:rowOff>
    </xdr:from>
    <xdr:to>
      <xdr:col>15</xdr:col>
      <xdr:colOff>101600</xdr:colOff>
      <xdr:row>18</xdr:row>
      <xdr:rowOff>12143</xdr:rowOff>
    </xdr:to>
    <xdr:sp macro="" textlink="">
      <xdr:nvSpPr>
        <xdr:cNvPr id="61" name="フローチャート: 判断 60"/>
        <xdr:cNvSpPr/>
      </xdr:nvSpPr>
      <xdr:spPr bwMode="auto">
        <a:xfrm>
          <a:off x="28575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168370</xdr:rowOff>
    </xdr:from>
    <xdr:ext cx="762000" cy="259045"/>
    <xdr:sp macro="" textlink="">
      <xdr:nvSpPr>
        <xdr:cNvPr id="62" name="テキスト ボックス 61"/>
        <xdr:cNvSpPr txBox="1"/>
      </xdr:nvSpPr>
      <xdr:spPr>
        <a:xfrm>
          <a:off x="2527300" y="313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139918</xdr:rowOff>
    </xdr:from>
    <xdr:to>
      <xdr:col>29</xdr:col>
      <xdr:colOff>177800</xdr:colOff>
      <xdr:row>15</xdr:row>
      <xdr:rowOff>70068</xdr:rowOff>
    </xdr:to>
    <xdr:sp macro="" textlink="">
      <xdr:nvSpPr>
        <xdr:cNvPr id="68" name="楕円 67"/>
        <xdr:cNvSpPr/>
      </xdr:nvSpPr>
      <xdr:spPr bwMode="auto">
        <a:xfrm>
          <a:off x="5600700" y="258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156445</xdr:rowOff>
    </xdr:from>
    <xdr:ext cx="762000" cy="259045"/>
    <xdr:sp macro="" textlink="">
      <xdr:nvSpPr>
        <xdr:cNvPr id="69" name="人口1人当たり決算額の推移該当値テキスト130"/>
        <xdr:cNvSpPr txBox="1"/>
      </xdr:nvSpPr>
      <xdr:spPr>
        <a:xfrm>
          <a:off x="5740400" y="243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157528</xdr:rowOff>
    </xdr:from>
    <xdr:to>
      <xdr:col>26</xdr:col>
      <xdr:colOff>101600</xdr:colOff>
      <xdr:row>15</xdr:row>
      <xdr:rowOff>87678</xdr:rowOff>
    </xdr:to>
    <xdr:sp macro="" textlink="">
      <xdr:nvSpPr>
        <xdr:cNvPr id="70" name="楕円 69"/>
        <xdr:cNvSpPr/>
      </xdr:nvSpPr>
      <xdr:spPr bwMode="auto">
        <a:xfrm>
          <a:off x="4953000" y="260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97855</xdr:rowOff>
    </xdr:from>
    <xdr:ext cx="736600" cy="259045"/>
    <xdr:sp macro="" textlink="">
      <xdr:nvSpPr>
        <xdr:cNvPr id="71" name="テキスト ボックス 70"/>
        <xdr:cNvSpPr txBox="1"/>
      </xdr:nvSpPr>
      <xdr:spPr>
        <a:xfrm>
          <a:off x="4622800" y="2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10018</xdr:rowOff>
    </xdr:from>
    <xdr:to>
      <xdr:col>22</xdr:col>
      <xdr:colOff>165100</xdr:colOff>
      <xdr:row>15</xdr:row>
      <xdr:rowOff>111618</xdr:rowOff>
    </xdr:to>
    <xdr:sp macro="" textlink="">
      <xdr:nvSpPr>
        <xdr:cNvPr id="72" name="楕円 71"/>
        <xdr:cNvSpPr/>
      </xdr:nvSpPr>
      <xdr:spPr bwMode="auto">
        <a:xfrm>
          <a:off x="4254500" y="2629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121795</xdr:rowOff>
    </xdr:from>
    <xdr:ext cx="762000" cy="259045"/>
    <xdr:sp macro="" textlink="">
      <xdr:nvSpPr>
        <xdr:cNvPr id="73" name="テキスト ボックス 72"/>
        <xdr:cNvSpPr txBox="1"/>
      </xdr:nvSpPr>
      <xdr:spPr>
        <a:xfrm>
          <a:off x="3924300" y="239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29426</xdr:rowOff>
    </xdr:from>
    <xdr:to>
      <xdr:col>19</xdr:col>
      <xdr:colOff>38100</xdr:colOff>
      <xdr:row>15</xdr:row>
      <xdr:rowOff>131026</xdr:rowOff>
    </xdr:to>
    <xdr:sp macro="" textlink="">
      <xdr:nvSpPr>
        <xdr:cNvPr id="74" name="楕円 73"/>
        <xdr:cNvSpPr/>
      </xdr:nvSpPr>
      <xdr:spPr bwMode="auto">
        <a:xfrm>
          <a:off x="3556000" y="2648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141203</xdr:rowOff>
    </xdr:from>
    <xdr:ext cx="762000" cy="259045"/>
    <xdr:sp macro="" textlink="">
      <xdr:nvSpPr>
        <xdr:cNvPr id="75" name="テキスト ボックス 74"/>
        <xdr:cNvSpPr txBox="1"/>
      </xdr:nvSpPr>
      <xdr:spPr>
        <a:xfrm>
          <a:off x="3225800" y="241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72169</xdr:rowOff>
    </xdr:from>
    <xdr:to>
      <xdr:col>15</xdr:col>
      <xdr:colOff>101600</xdr:colOff>
      <xdr:row>16</xdr:row>
      <xdr:rowOff>2319</xdr:rowOff>
    </xdr:to>
    <xdr:sp macro="" textlink="">
      <xdr:nvSpPr>
        <xdr:cNvPr id="76" name="楕円 75"/>
        <xdr:cNvSpPr/>
      </xdr:nvSpPr>
      <xdr:spPr bwMode="auto">
        <a:xfrm>
          <a:off x="2857500" y="269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12496</xdr:rowOff>
    </xdr:from>
    <xdr:ext cx="762000" cy="259045"/>
    <xdr:sp macro="" textlink="">
      <xdr:nvSpPr>
        <xdr:cNvPr id="77" name="テキスト ボックス 76"/>
        <xdr:cNvSpPr txBox="1"/>
      </xdr:nvSpPr>
      <xdr:spPr>
        <a:xfrm>
          <a:off x="2527300" y="246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126223</xdr:rowOff>
    </xdr:from>
    <xdr:to>
      <xdr:col>29</xdr:col>
      <xdr:colOff>127000</xdr:colOff>
      <xdr:row>37</xdr:row>
      <xdr:rowOff>52298</xdr:rowOff>
    </xdr:to>
    <xdr:cxnSp macro="">
      <xdr:nvCxnSpPr>
        <xdr:cNvPr id="103" name="直線コネクタ 102"/>
        <xdr:cNvCxnSpPr/>
      </xdr:nvCxnSpPr>
      <xdr:spPr bwMode="auto">
        <a:xfrm flipV="1">
          <a:off x="5651500" y="6393673"/>
          <a:ext cx="0" cy="7833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24375</xdr:rowOff>
    </xdr:from>
    <xdr:ext cx="762000" cy="259045"/>
    <xdr:sp macro="" textlink="">
      <xdr:nvSpPr>
        <xdr:cNvPr id="104" name="人口1人当たり決算額の推移最小値テキスト445"/>
        <xdr:cNvSpPr txBox="1"/>
      </xdr:nvSpPr>
      <xdr:spPr>
        <a:xfrm>
          <a:off x="5740400" y="714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52298</xdr:rowOff>
    </xdr:from>
    <xdr:to>
      <xdr:col>30</xdr:col>
      <xdr:colOff>25400</xdr:colOff>
      <xdr:row>37</xdr:row>
      <xdr:rowOff>52298</xdr:rowOff>
    </xdr:to>
    <xdr:cxnSp macro="">
      <xdr:nvCxnSpPr>
        <xdr:cNvPr id="105" name="直線コネクタ 104"/>
        <xdr:cNvCxnSpPr/>
      </xdr:nvCxnSpPr>
      <xdr:spPr bwMode="auto">
        <a:xfrm>
          <a:off x="5562600" y="717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212600</xdr:rowOff>
    </xdr:from>
    <xdr:ext cx="762000" cy="259045"/>
    <xdr:sp macro="" textlink="">
      <xdr:nvSpPr>
        <xdr:cNvPr id="106" name="人口1人当たり決算額の推移最大値テキスト445"/>
        <xdr:cNvSpPr txBox="1"/>
      </xdr:nvSpPr>
      <xdr:spPr>
        <a:xfrm>
          <a:off x="5740400" y="613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126223</xdr:rowOff>
    </xdr:from>
    <xdr:to>
      <xdr:col>30</xdr:col>
      <xdr:colOff>25400</xdr:colOff>
      <xdr:row>34</xdr:row>
      <xdr:rowOff>126223</xdr:rowOff>
    </xdr:to>
    <xdr:cxnSp macro="">
      <xdr:nvCxnSpPr>
        <xdr:cNvPr id="107" name="直線コネクタ 106"/>
        <xdr:cNvCxnSpPr/>
      </xdr:nvCxnSpPr>
      <xdr:spPr bwMode="auto">
        <a:xfrm>
          <a:off x="5562600" y="6393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5966</xdr:rowOff>
    </xdr:from>
    <xdr:to>
      <xdr:col>29</xdr:col>
      <xdr:colOff>127000</xdr:colOff>
      <xdr:row>34</xdr:row>
      <xdr:rowOff>165880</xdr:rowOff>
    </xdr:to>
    <xdr:cxnSp macro="">
      <xdr:nvCxnSpPr>
        <xdr:cNvPr id="108" name="直線コネクタ 107"/>
        <xdr:cNvCxnSpPr/>
      </xdr:nvCxnSpPr>
      <xdr:spPr bwMode="auto">
        <a:xfrm>
          <a:off x="5003800" y="6273416"/>
          <a:ext cx="647700" cy="15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129170</xdr:rowOff>
    </xdr:from>
    <xdr:ext cx="762000" cy="259045"/>
    <xdr:sp macro="" textlink="">
      <xdr:nvSpPr>
        <xdr:cNvPr id="109" name="人口1人当たり決算額の推移平均値テキスト445"/>
        <xdr:cNvSpPr txBox="1"/>
      </xdr:nvSpPr>
      <xdr:spPr>
        <a:xfrm>
          <a:off x="5740400" y="673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157093</xdr:rowOff>
    </xdr:from>
    <xdr:to>
      <xdr:col>29</xdr:col>
      <xdr:colOff>177800</xdr:colOff>
      <xdr:row>35</xdr:row>
      <xdr:rowOff>258693</xdr:rowOff>
    </xdr:to>
    <xdr:sp macro="" textlink="">
      <xdr:nvSpPr>
        <xdr:cNvPr id="110" name="フローチャート: 判断 109"/>
        <xdr:cNvSpPr/>
      </xdr:nvSpPr>
      <xdr:spPr bwMode="auto">
        <a:xfrm>
          <a:off x="5600700" y="6767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298784</xdr:rowOff>
    </xdr:from>
    <xdr:to>
      <xdr:col>26</xdr:col>
      <xdr:colOff>50800</xdr:colOff>
      <xdr:row>34</xdr:row>
      <xdr:rowOff>5966</xdr:rowOff>
    </xdr:to>
    <xdr:cxnSp macro="">
      <xdr:nvCxnSpPr>
        <xdr:cNvPr id="111" name="直線コネクタ 110"/>
        <xdr:cNvCxnSpPr/>
      </xdr:nvCxnSpPr>
      <xdr:spPr bwMode="auto">
        <a:xfrm>
          <a:off x="4305300" y="6223334"/>
          <a:ext cx="698500" cy="50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165761</xdr:rowOff>
    </xdr:from>
    <xdr:to>
      <xdr:col>26</xdr:col>
      <xdr:colOff>101600</xdr:colOff>
      <xdr:row>35</xdr:row>
      <xdr:rowOff>267361</xdr:rowOff>
    </xdr:to>
    <xdr:sp macro="" textlink="">
      <xdr:nvSpPr>
        <xdr:cNvPr id="112" name="フローチャート: 判断 111"/>
        <xdr:cNvSpPr/>
      </xdr:nvSpPr>
      <xdr:spPr bwMode="auto">
        <a:xfrm>
          <a:off x="4953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252138</xdr:rowOff>
    </xdr:from>
    <xdr:ext cx="736600" cy="259045"/>
    <xdr:sp macro="" textlink="">
      <xdr:nvSpPr>
        <xdr:cNvPr id="113" name="テキスト ボックス 112"/>
        <xdr:cNvSpPr txBox="1"/>
      </xdr:nvSpPr>
      <xdr:spPr>
        <a:xfrm>
          <a:off x="4622800" y="686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298784</xdr:rowOff>
    </xdr:from>
    <xdr:to>
      <xdr:col>22</xdr:col>
      <xdr:colOff>114300</xdr:colOff>
      <xdr:row>34</xdr:row>
      <xdr:rowOff>63124</xdr:rowOff>
    </xdr:to>
    <xdr:cxnSp macro="">
      <xdr:nvCxnSpPr>
        <xdr:cNvPr id="114" name="直線コネクタ 113"/>
        <xdr:cNvCxnSpPr/>
      </xdr:nvCxnSpPr>
      <xdr:spPr bwMode="auto">
        <a:xfrm flipV="1">
          <a:off x="3606800" y="6223334"/>
          <a:ext cx="698500" cy="107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163192</xdr:rowOff>
    </xdr:from>
    <xdr:to>
      <xdr:col>22</xdr:col>
      <xdr:colOff>165100</xdr:colOff>
      <xdr:row>35</xdr:row>
      <xdr:rowOff>264792</xdr:rowOff>
    </xdr:to>
    <xdr:sp macro="" textlink="">
      <xdr:nvSpPr>
        <xdr:cNvPr id="115" name="フローチャート: 判断 114"/>
        <xdr:cNvSpPr/>
      </xdr:nvSpPr>
      <xdr:spPr bwMode="auto">
        <a:xfrm>
          <a:off x="4254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249569</xdr:rowOff>
    </xdr:from>
    <xdr:ext cx="762000" cy="259045"/>
    <xdr:sp macro="" textlink="">
      <xdr:nvSpPr>
        <xdr:cNvPr id="116" name="テキスト ボックス 115"/>
        <xdr:cNvSpPr txBox="1"/>
      </xdr:nvSpPr>
      <xdr:spPr>
        <a:xfrm>
          <a:off x="3924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63124</xdr:rowOff>
    </xdr:from>
    <xdr:to>
      <xdr:col>18</xdr:col>
      <xdr:colOff>177800</xdr:colOff>
      <xdr:row>34</xdr:row>
      <xdr:rowOff>188987</xdr:rowOff>
    </xdr:to>
    <xdr:cxnSp macro="">
      <xdr:nvCxnSpPr>
        <xdr:cNvPr id="117" name="直線コネクタ 116"/>
        <xdr:cNvCxnSpPr/>
      </xdr:nvCxnSpPr>
      <xdr:spPr bwMode="auto">
        <a:xfrm flipV="1">
          <a:off x="2908300" y="6330574"/>
          <a:ext cx="698500" cy="12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166612</xdr:rowOff>
    </xdr:from>
    <xdr:to>
      <xdr:col>19</xdr:col>
      <xdr:colOff>38100</xdr:colOff>
      <xdr:row>35</xdr:row>
      <xdr:rowOff>268212</xdr:rowOff>
    </xdr:to>
    <xdr:sp macro="" textlink="">
      <xdr:nvSpPr>
        <xdr:cNvPr id="118" name="フローチャート: 判断 117"/>
        <xdr:cNvSpPr/>
      </xdr:nvSpPr>
      <xdr:spPr bwMode="auto">
        <a:xfrm>
          <a:off x="3556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252989</xdr:rowOff>
    </xdr:from>
    <xdr:ext cx="762000" cy="259045"/>
    <xdr:sp macro="" textlink="">
      <xdr:nvSpPr>
        <xdr:cNvPr id="119" name="テキスト ボックス 118"/>
        <xdr:cNvSpPr txBox="1"/>
      </xdr:nvSpPr>
      <xdr:spPr>
        <a:xfrm>
          <a:off x="32258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206237</xdr:rowOff>
    </xdr:from>
    <xdr:to>
      <xdr:col>15</xdr:col>
      <xdr:colOff>101600</xdr:colOff>
      <xdr:row>35</xdr:row>
      <xdr:rowOff>307837</xdr:rowOff>
    </xdr:to>
    <xdr:sp macro="" textlink="">
      <xdr:nvSpPr>
        <xdr:cNvPr id="120" name="フローチャート: 判断 119"/>
        <xdr:cNvSpPr/>
      </xdr:nvSpPr>
      <xdr:spPr bwMode="auto">
        <a:xfrm>
          <a:off x="28575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292614</xdr:rowOff>
    </xdr:from>
    <xdr:ext cx="762000" cy="259045"/>
    <xdr:sp macro="" textlink="">
      <xdr:nvSpPr>
        <xdr:cNvPr id="121" name="テキスト ボックス 120"/>
        <xdr:cNvSpPr txBox="1"/>
      </xdr:nvSpPr>
      <xdr:spPr>
        <a:xfrm>
          <a:off x="2527300" y="690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115080</xdr:rowOff>
    </xdr:from>
    <xdr:to>
      <xdr:col>29</xdr:col>
      <xdr:colOff>177800</xdr:colOff>
      <xdr:row>34</xdr:row>
      <xdr:rowOff>216680</xdr:rowOff>
    </xdr:to>
    <xdr:sp macro="" textlink="">
      <xdr:nvSpPr>
        <xdr:cNvPr id="127" name="楕円 126"/>
        <xdr:cNvSpPr/>
      </xdr:nvSpPr>
      <xdr:spPr bwMode="auto">
        <a:xfrm>
          <a:off x="5600700" y="638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23657</xdr:rowOff>
    </xdr:from>
    <xdr:ext cx="762000" cy="259045"/>
    <xdr:sp macro="" textlink="">
      <xdr:nvSpPr>
        <xdr:cNvPr id="128" name="人口1人当たり決算額の推移該当値テキスト445"/>
        <xdr:cNvSpPr txBox="1"/>
      </xdr:nvSpPr>
      <xdr:spPr>
        <a:xfrm>
          <a:off x="5740400" y="629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298066</xdr:rowOff>
    </xdr:from>
    <xdr:to>
      <xdr:col>26</xdr:col>
      <xdr:colOff>101600</xdr:colOff>
      <xdr:row>34</xdr:row>
      <xdr:rowOff>56766</xdr:rowOff>
    </xdr:to>
    <xdr:sp macro="" textlink="">
      <xdr:nvSpPr>
        <xdr:cNvPr id="129" name="楕円 128"/>
        <xdr:cNvSpPr/>
      </xdr:nvSpPr>
      <xdr:spPr bwMode="auto">
        <a:xfrm>
          <a:off x="4953000" y="622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66943</xdr:rowOff>
    </xdr:from>
    <xdr:ext cx="736600" cy="259045"/>
    <xdr:sp macro="" textlink="">
      <xdr:nvSpPr>
        <xdr:cNvPr id="130" name="テキスト ボックス 129"/>
        <xdr:cNvSpPr txBox="1"/>
      </xdr:nvSpPr>
      <xdr:spPr>
        <a:xfrm>
          <a:off x="4622800" y="5991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247984</xdr:rowOff>
    </xdr:from>
    <xdr:to>
      <xdr:col>22</xdr:col>
      <xdr:colOff>165100</xdr:colOff>
      <xdr:row>34</xdr:row>
      <xdr:rowOff>6684</xdr:rowOff>
    </xdr:to>
    <xdr:sp macro="" textlink="">
      <xdr:nvSpPr>
        <xdr:cNvPr id="131" name="楕円 130"/>
        <xdr:cNvSpPr/>
      </xdr:nvSpPr>
      <xdr:spPr bwMode="auto">
        <a:xfrm>
          <a:off x="4254500" y="617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16861</xdr:rowOff>
    </xdr:from>
    <xdr:ext cx="762000" cy="259045"/>
    <xdr:sp macro="" textlink="">
      <xdr:nvSpPr>
        <xdr:cNvPr id="132" name="テキスト ボックス 131"/>
        <xdr:cNvSpPr txBox="1"/>
      </xdr:nvSpPr>
      <xdr:spPr>
        <a:xfrm>
          <a:off x="3924300" y="594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12324</xdr:rowOff>
    </xdr:from>
    <xdr:to>
      <xdr:col>19</xdr:col>
      <xdr:colOff>38100</xdr:colOff>
      <xdr:row>34</xdr:row>
      <xdr:rowOff>113924</xdr:rowOff>
    </xdr:to>
    <xdr:sp macro="" textlink="">
      <xdr:nvSpPr>
        <xdr:cNvPr id="133" name="楕円 132"/>
        <xdr:cNvSpPr/>
      </xdr:nvSpPr>
      <xdr:spPr bwMode="auto">
        <a:xfrm>
          <a:off x="3556000" y="627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124101</xdr:rowOff>
    </xdr:from>
    <xdr:ext cx="762000" cy="259045"/>
    <xdr:sp macro="" textlink="">
      <xdr:nvSpPr>
        <xdr:cNvPr id="134" name="テキスト ボックス 133"/>
        <xdr:cNvSpPr txBox="1"/>
      </xdr:nvSpPr>
      <xdr:spPr>
        <a:xfrm>
          <a:off x="3225800" y="604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138187</xdr:rowOff>
    </xdr:from>
    <xdr:to>
      <xdr:col>15</xdr:col>
      <xdr:colOff>101600</xdr:colOff>
      <xdr:row>34</xdr:row>
      <xdr:rowOff>239787</xdr:rowOff>
    </xdr:to>
    <xdr:sp macro="" textlink="">
      <xdr:nvSpPr>
        <xdr:cNvPr id="135" name="楕円 134"/>
        <xdr:cNvSpPr/>
      </xdr:nvSpPr>
      <xdr:spPr bwMode="auto">
        <a:xfrm>
          <a:off x="2857500" y="6405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249964</xdr:rowOff>
    </xdr:from>
    <xdr:ext cx="762000" cy="259045"/>
    <xdr:sp macro="" textlink="">
      <xdr:nvSpPr>
        <xdr:cNvPr id="136" name="テキスト ボックス 135"/>
        <xdr:cNvSpPr txBox="1"/>
      </xdr:nvSpPr>
      <xdr:spPr>
        <a:xfrm>
          <a:off x="2527300" y="61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
1,042
308.08
2,889,962
2,856,095
30,127
1,366,597
4,069,306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131225</xdr:rowOff>
    </xdr:from>
    <xdr:to>
      <xdr:col>24</xdr:col>
      <xdr:colOff>63500</xdr:colOff>
      <xdr:row>34</xdr:row>
      <xdr:rowOff>167606</xdr:rowOff>
    </xdr:to>
    <xdr:cxnSp macro="">
      <xdr:nvCxnSpPr>
        <xdr:cNvPr id="60" name="直線コネクタ 59"/>
        <xdr:cNvCxnSpPr/>
      </xdr:nvCxnSpPr>
      <xdr:spPr>
        <a:xfrm flipV="1">
          <a:off x="3797300" y="5960525"/>
          <a:ext cx="8382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167606</xdr:rowOff>
    </xdr:from>
    <xdr:to>
      <xdr:col>19</xdr:col>
      <xdr:colOff>177800</xdr:colOff>
      <xdr:row>35</xdr:row>
      <xdr:rowOff>6586</xdr:rowOff>
    </xdr:to>
    <xdr:cxnSp macro="">
      <xdr:nvCxnSpPr>
        <xdr:cNvPr id="63" name="直線コネクタ 62"/>
        <xdr:cNvCxnSpPr/>
      </xdr:nvCxnSpPr>
      <xdr:spPr>
        <a:xfrm flipV="1">
          <a:off x="2908300" y="5996906"/>
          <a:ext cx="889000" cy="1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6586</xdr:rowOff>
    </xdr:from>
    <xdr:to>
      <xdr:col>15</xdr:col>
      <xdr:colOff>50800</xdr:colOff>
      <xdr:row>35</xdr:row>
      <xdr:rowOff>13538</xdr:rowOff>
    </xdr:to>
    <xdr:cxnSp macro="">
      <xdr:nvCxnSpPr>
        <xdr:cNvPr id="66" name="直線コネクタ 65"/>
        <xdr:cNvCxnSpPr/>
      </xdr:nvCxnSpPr>
      <xdr:spPr>
        <a:xfrm flipV="1">
          <a:off x="2019300" y="6007336"/>
          <a:ext cx="889000" cy="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13538</xdr:rowOff>
    </xdr:from>
    <xdr:to>
      <xdr:col>10</xdr:col>
      <xdr:colOff>114300</xdr:colOff>
      <xdr:row>35</xdr:row>
      <xdr:rowOff>70093</xdr:rowOff>
    </xdr:to>
    <xdr:cxnSp macro="">
      <xdr:nvCxnSpPr>
        <xdr:cNvPr id="69" name="直線コネクタ 68"/>
        <xdr:cNvCxnSpPr/>
      </xdr:nvCxnSpPr>
      <xdr:spPr>
        <a:xfrm flipV="1">
          <a:off x="1130300" y="6014288"/>
          <a:ext cx="889000" cy="5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128181</xdr:rowOff>
    </xdr:from>
    <xdr:to>
      <xdr:col>6</xdr:col>
      <xdr:colOff>38100</xdr:colOff>
      <xdr:row>37</xdr:row>
      <xdr:rowOff>58331</xdr:rowOff>
    </xdr:to>
    <xdr:sp macro="" textlink="">
      <xdr:nvSpPr>
        <xdr:cNvPr id="72" name="フローチャート: 判断 71"/>
        <xdr:cNvSpPr/>
      </xdr:nvSpPr>
      <xdr:spPr>
        <a:xfrm>
          <a:off x="10795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49458</xdr:rowOff>
    </xdr:from>
    <xdr:ext cx="599010" cy="259045"/>
    <xdr:sp macro="" textlink="">
      <xdr:nvSpPr>
        <xdr:cNvPr id="73" name="テキスト ボックス 72"/>
        <xdr:cNvSpPr txBox="1"/>
      </xdr:nvSpPr>
      <xdr:spPr>
        <a:xfrm>
          <a:off x="830795" y="639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80425</xdr:rowOff>
    </xdr:from>
    <xdr:to>
      <xdr:col>24</xdr:col>
      <xdr:colOff>114300</xdr:colOff>
      <xdr:row>35</xdr:row>
      <xdr:rowOff>10575</xdr:rowOff>
    </xdr:to>
    <xdr:sp macro="" textlink="">
      <xdr:nvSpPr>
        <xdr:cNvPr id="79" name="楕円 78"/>
        <xdr:cNvSpPr/>
      </xdr:nvSpPr>
      <xdr:spPr>
        <a:xfrm>
          <a:off x="4584700" y="59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103302</xdr:rowOff>
    </xdr:from>
    <xdr:ext cx="599010" cy="259045"/>
    <xdr:sp macro="" textlink="">
      <xdr:nvSpPr>
        <xdr:cNvPr id="80" name="人件費該当値テキスト"/>
        <xdr:cNvSpPr txBox="1"/>
      </xdr:nvSpPr>
      <xdr:spPr>
        <a:xfrm>
          <a:off x="4686300" y="576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116806</xdr:rowOff>
    </xdr:from>
    <xdr:to>
      <xdr:col>20</xdr:col>
      <xdr:colOff>38100</xdr:colOff>
      <xdr:row>35</xdr:row>
      <xdr:rowOff>46956</xdr:rowOff>
    </xdr:to>
    <xdr:sp macro="" textlink="">
      <xdr:nvSpPr>
        <xdr:cNvPr id="81" name="楕円 80"/>
        <xdr:cNvSpPr/>
      </xdr:nvSpPr>
      <xdr:spPr>
        <a:xfrm>
          <a:off x="3746500" y="59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63483</xdr:rowOff>
    </xdr:from>
    <xdr:ext cx="599010" cy="259045"/>
    <xdr:sp macro="" textlink="">
      <xdr:nvSpPr>
        <xdr:cNvPr id="82" name="テキスト ボックス 81"/>
        <xdr:cNvSpPr txBox="1"/>
      </xdr:nvSpPr>
      <xdr:spPr>
        <a:xfrm>
          <a:off x="3497795" y="572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127236</xdr:rowOff>
    </xdr:from>
    <xdr:to>
      <xdr:col>15</xdr:col>
      <xdr:colOff>101600</xdr:colOff>
      <xdr:row>35</xdr:row>
      <xdr:rowOff>57386</xdr:rowOff>
    </xdr:to>
    <xdr:sp macro="" textlink="">
      <xdr:nvSpPr>
        <xdr:cNvPr id="83" name="楕円 82"/>
        <xdr:cNvSpPr/>
      </xdr:nvSpPr>
      <xdr:spPr>
        <a:xfrm>
          <a:off x="2857500" y="59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73913</xdr:rowOff>
    </xdr:from>
    <xdr:ext cx="599010" cy="259045"/>
    <xdr:sp macro="" textlink="">
      <xdr:nvSpPr>
        <xdr:cNvPr id="84" name="テキスト ボックス 83"/>
        <xdr:cNvSpPr txBox="1"/>
      </xdr:nvSpPr>
      <xdr:spPr>
        <a:xfrm>
          <a:off x="2608795" y="573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134188</xdr:rowOff>
    </xdr:from>
    <xdr:to>
      <xdr:col>10</xdr:col>
      <xdr:colOff>165100</xdr:colOff>
      <xdr:row>35</xdr:row>
      <xdr:rowOff>64338</xdr:rowOff>
    </xdr:to>
    <xdr:sp macro="" textlink="">
      <xdr:nvSpPr>
        <xdr:cNvPr id="85" name="楕円 84"/>
        <xdr:cNvSpPr/>
      </xdr:nvSpPr>
      <xdr:spPr>
        <a:xfrm>
          <a:off x="1968500" y="59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80865</xdr:rowOff>
    </xdr:from>
    <xdr:ext cx="599010" cy="259045"/>
    <xdr:sp macro="" textlink="">
      <xdr:nvSpPr>
        <xdr:cNvPr id="86" name="テキスト ボックス 85"/>
        <xdr:cNvSpPr txBox="1"/>
      </xdr:nvSpPr>
      <xdr:spPr>
        <a:xfrm>
          <a:off x="1719795" y="573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19293</xdr:rowOff>
    </xdr:from>
    <xdr:to>
      <xdr:col>6</xdr:col>
      <xdr:colOff>38100</xdr:colOff>
      <xdr:row>35</xdr:row>
      <xdr:rowOff>120893</xdr:rowOff>
    </xdr:to>
    <xdr:sp macro="" textlink="">
      <xdr:nvSpPr>
        <xdr:cNvPr id="87" name="楕円 86"/>
        <xdr:cNvSpPr/>
      </xdr:nvSpPr>
      <xdr:spPr>
        <a:xfrm>
          <a:off x="1079500" y="60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137420</xdr:rowOff>
    </xdr:from>
    <xdr:ext cx="599010" cy="259045"/>
    <xdr:sp macro="" textlink="">
      <xdr:nvSpPr>
        <xdr:cNvPr id="88" name="テキスト ボックス 87"/>
        <xdr:cNvSpPr txBox="1"/>
      </xdr:nvSpPr>
      <xdr:spPr>
        <a:xfrm>
          <a:off x="830795" y="579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93614</xdr:rowOff>
    </xdr:from>
    <xdr:to>
      <xdr:col>24</xdr:col>
      <xdr:colOff>63500</xdr:colOff>
      <xdr:row>57</xdr:row>
      <xdr:rowOff>3988</xdr:rowOff>
    </xdr:to>
    <xdr:cxnSp macro="">
      <xdr:nvCxnSpPr>
        <xdr:cNvPr id="119" name="直線コネクタ 118"/>
        <xdr:cNvCxnSpPr/>
      </xdr:nvCxnSpPr>
      <xdr:spPr>
        <a:xfrm flipV="1">
          <a:off x="3797300" y="9694814"/>
          <a:ext cx="838200" cy="8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3988</xdr:rowOff>
    </xdr:from>
    <xdr:to>
      <xdr:col>19</xdr:col>
      <xdr:colOff>177800</xdr:colOff>
      <xdr:row>57</xdr:row>
      <xdr:rowOff>50649</xdr:rowOff>
    </xdr:to>
    <xdr:cxnSp macro="">
      <xdr:nvCxnSpPr>
        <xdr:cNvPr id="122" name="直線コネクタ 121"/>
        <xdr:cNvCxnSpPr/>
      </xdr:nvCxnSpPr>
      <xdr:spPr>
        <a:xfrm flipV="1">
          <a:off x="2908300" y="9776638"/>
          <a:ext cx="889000" cy="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50649</xdr:rowOff>
    </xdr:from>
    <xdr:to>
      <xdr:col>15</xdr:col>
      <xdr:colOff>50800</xdr:colOff>
      <xdr:row>57</xdr:row>
      <xdr:rowOff>75716</xdr:rowOff>
    </xdr:to>
    <xdr:cxnSp macro="">
      <xdr:nvCxnSpPr>
        <xdr:cNvPr id="125" name="直線コネクタ 124"/>
        <xdr:cNvCxnSpPr/>
      </xdr:nvCxnSpPr>
      <xdr:spPr>
        <a:xfrm flipV="1">
          <a:off x="2019300" y="9823299"/>
          <a:ext cx="889000" cy="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75716</xdr:rowOff>
    </xdr:from>
    <xdr:to>
      <xdr:col>10</xdr:col>
      <xdr:colOff>114300</xdr:colOff>
      <xdr:row>57</xdr:row>
      <xdr:rowOff>102963</xdr:rowOff>
    </xdr:to>
    <xdr:cxnSp macro="">
      <xdr:nvCxnSpPr>
        <xdr:cNvPr id="128" name="直線コネクタ 127"/>
        <xdr:cNvCxnSpPr/>
      </xdr:nvCxnSpPr>
      <xdr:spPr>
        <a:xfrm flipV="1">
          <a:off x="1130300" y="9848366"/>
          <a:ext cx="8890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83358</xdr:rowOff>
    </xdr:from>
    <xdr:to>
      <xdr:col>6</xdr:col>
      <xdr:colOff>38100</xdr:colOff>
      <xdr:row>57</xdr:row>
      <xdr:rowOff>13508</xdr:rowOff>
    </xdr:to>
    <xdr:sp macro="" textlink="">
      <xdr:nvSpPr>
        <xdr:cNvPr id="131" name="フローチャート: 判断 130"/>
        <xdr:cNvSpPr/>
      </xdr:nvSpPr>
      <xdr:spPr>
        <a:xfrm>
          <a:off x="1079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30035</xdr:rowOff>
    </xdr:from>
    <xdr:ext cx="599010" cy="259045"/>
    <xdr:sp macro="" textlink="">
      <xdr:nvSpPr>
        <xdr:cNvPr id="132" name="テキスト ボックス 131"/>
        <xdr:cNvSpPr txBox="1"/>
      </xdr:nvSpPr>
      <xdr:spPr>
        <a:xfrm>
          <a:off x="830795"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42814</xdr:rowOff>
    </xdr:from>
    <xdr:to>
      <xdr:col>24</xdr:col>
      <xdr:colOff>114300</xdr:colOff>
      <xdr:row>56</xdr:row>
      <xdr:rowOff>144414</xdr:rowOff>
    </xdr:to>
    <xdr:sp macro="" textlink="">
      <xdr:nvSpPr>
        <xdr:cNvPr id="138" name="楕円 137"/>
        <xdr:cNvSpPr/>
      </xdr:nvSpPr>
      <xdr:spPr>
        <a:xfrm>
          <a:off x="4584700" y="96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65691</xdr:rowOff>
    </xdr:from>
    <xdr:ext cx="599010" cy="259045"/>
    <xdr:sp macro="" textlink="">
      <xdr:nvSpPr>
        <xdr:cNvPr id="139" name="物件費該当値テキスト"/>
        <xdr:cNvSpPr txBox="1"/>
      </xdr:nvSpPr>
      <xdr:spPr>
        <a:xfrm>
          <a:off x="4686300" y="949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124638</xdr:rowOff>
    </xdr:from>
    <xdr:to>
      <xdr:col>20</xdr:col>
      <xdr:colOff>38100</xdr:colOff>
      <xdr:row>57</xdr:row>
      <xdr:rowOff>54788</xdr:rowOff>
    </xdr:to>
    <xdr:sp macro="" textlink="">
      <xdr:nvSpPr>
        <xdr:cNvPr id="140" name="楕円 139"/>
        <xdr:cNvSpPr/>
      </xdr:nvSpPr>
      <xdr:spPr>
        <a:xfrm>
          <a:off x="3746500" y="97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71315</xdr:rowOff>
    </xdr:from>
    <xdr:ext cx="599010" cy="259045"/>
    <xdr:sp macro="" textlink="">
      <xdr:nvSpPr>
        <xdr:cNvPr id="141" name="テキスト ボックス 140"/>
        <xdr:cNvSpPr txBox="1"/>
      </xdr:nvSpPr>
      <xdr:spPr>
        <a:xfrm>
          <a:off x="3497795" y="950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171299</xdr:rowOff>
    </xdr:from>
    <xdr:to>
      <xdr:col>15</xdr:col>
      <xdr:colOff>101600</xdr:colOff>
      <xdr:row>57</xdr:row>
      <xdr:rowOff>101449</xdr:rowOff>
    </xdr:to>
    <xdr:sp macro="" textlink="">
      <xdr:nvSpPr>
        <xdr:cNvPr id="142" name="楕円 141"/>
        <xdr:cNvSpPr/>
      </xdr:nvSpPr>
      <xdr:spPr>
        <a:xfrm>
          <a:off x="2857500" y="97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117976</xdr:rowOff>
    </xdr:from>
    <xdr:ext cx="599010" cy="259045"/>
    <xdr:sp macro="" textlink="">
      <xdr:nvSpPr>
        <xdr:cNvPr id="143" name="テキスト ボックス 142"/>
        <xdr:cNvSpPr txBox="1"/>
      </xdr:nvSpPr>
      <xdr:spPr>
        <a:xfrm>
          <a:off x="2608795" y="95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24916</xdr:rowOff>
    </xdr:from>
    <xdr:to>
      <xdr:col>10</xdr:col>
      <xdr:colOff>165100</xdr:colOff>
      <xdr:row>57</xdr:row>
      <xdr:rowOff>126516</xdr:rowOff>
    </xdr:to>
    <xdr:sp macro="" textlink="">
      <xdr:nvSpPr>
        <xdr:cNvPr id="144" name="楕円 143"/>
        <xdr:cNvSpPr/>
      </xdr:nvSpPr>
      <xdr:spPr>
        <a:xfrm>
          <a:off x="1968500" y="97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143043</xdr:rowOff>
    </xdr:from>
    <xdr:ext cx="599010" cy="259045"/>
    <xdr:sp macro="" textlink="">
      <xdr:nvSpPr>
        <xdr:cNvPr id="145" name="テキスト ボックス 144"/>
        <xdr:cNvSpPr txBox="1"/>
      </xdr:nvSpPr>
      <xdr:spPr>
        <a:xfrm>
          <a:off x="1719795" y="957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52163</xdr:rowOff>
    </xdr:from>
    <xdr:to>
      <xdr:col>6</xdr:col>
      <xdr:colOff>38100</xdr:colOff>
      <xdr:row>57</xdr:row>
      <xdr:rowOff>153763</xdr:rowOff>
    </xdr:to>
    <xdr:sp macro="" textlink="">
      <xdr:nvSpPr>
        <xdr:cNvPr id="146" name="楕円 145"/>
        <xdr:cNvSpPr/>
      </xdr:nvSpPr>
      <xdr:spPr>
        <a:xfrm>
          <a:off x="1079500" y="98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144890</xdr:rowOff>
    </xdr:from>
    <xdr:ext cx="599010" cy="259045"/>
    <xdr:sp macro="" textlink="">
      <xdr:nvSpPr>
        <xdr:cNvPr id="147" name="テキスト ボックス 146"/>
        <xdr:cNvSpPr txBox="1"/>
      </xdr:nvSpPr>
      <xdr:spPr>
        <a:xfrm>
          <a:off x="830795" y="991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57583</xdr:rowOff>
    </xdr:from>
    <xdr:to>
      <xdr:col>24</xdr:col>
      <xdr:colOff>63500</xdr:colOff>
      <xdr:row>76</xdr:row>
      <xdr:rowOff>1127</xdr:rowOff>
    </xdr:to>
    <xdr:cxnSp macro="">
      <xdr:nvCxnSpPr>
        <xdr:cNvPr id="174" name="直線コネクタ 173"/>
        <xdr:cNvCxnSpPr/>
      </xdr:nvCxnSpPr>
      <xdr:spPr>
        <a:xfrm>
          <a:off x="3797300" y="12744883"/>
          <a:ext cx="838200" cy="28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41814</xdr:rowOff>
    </xdr:from>
    <xdr:to>
      <xdr:col>19</xdr:col>
      <xdr:colOff>177800</xdr:colOff>
      <xdr:row>74</xdr:row>
      <xdr:rowOff>57583</xdr:rowOff>
    </xdr:to>
    <xdr:cxnSp macro="">
      <xdr:nvCxnSpPr>
        <xdr:cNvPr id="177" name="直線コネクタ 176"/>
        <xdr:cNvCxnSpPr/>
      </xdr:nvCxnSpPr>
      <xdr:spPr>
        <a:xfrm>
          <a:off x="2908300" y="12557664"/>
          <a:ext cx="889000" cy="18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41814</xdr:rowOff>
    </xdr:from>
    <xdr:to>
      <xdr:col>15</xdr:col>
      <xdr:colOff>50800</xdr:colOff>
      <xdr:row>75</xdr:row>
      <xdr:rowOff>161883</xdr:rowOff>
    </xdr:to>
    <xdr:cxnSp macro="">
      <xdr:nvCxnSpPr>
        <xdr:cNvPr id="180" name="直線コネクタ 179"/>
        <xdr:cNvCxnSpPr/>
      </xdr:nvCxnSpPr>
      <xdr:spPr>
        <a:xfrm flipV="1">
          <a:off x="2019300" y="12557664"/>
          <a:ext cx="889000" cy="46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161883</xdr:rowOff>
    </xdr:from>
    <xdr:to>
      <xdr:col>10</xdr:col>
      <xdr:colOff>114300</xdr:colOff>
      <xdr:row>76</xdr:row>
      <xdr:rowOff>6463</xdr:rowOff>
    </xdr:to>
    <xdr:cxnSp macro="">
      <xdr:nvCxnSpPr>
        <xdr:cNvPr id="183" name="直線コネクタ 182"/>
        <xdr:cNvCxnSpPr/>
      </xdr:nvCxnSpPr>
      <xdr:spPr>
        <a:xfrm flipV="1">
          <a:off x="1130300" y="13020633"/>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121777</xdr:rowOff>
    </xdr:from>
    <xdr:to>
      <xdr:col>24</xdr:col>
      <xdr:colOff>114300</xdr:colOff>
      <xdr:row>76</xdr:row>
      <xdr:rowOff>51927</xdr:rowOff>
    </xdr:to>
    <xdr:sp macro="" textlink="">
      <xdr:nvSpPr>
        <xdr:cNvPr id="193" name="楕円 192"/>
        <xdr:cNvSpPr/>
      </xdr:nvSpPr>
      <xdr:spPr>
        <a:xfrm>
          <a:off x="4584700" y="1298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144654</xdr:rowOff>
    </xdr:from>
    <xdr:ext cx="599010" cy="259045"/>
    <xdr:sp macro="" textlink="">
      <xdr:nvSpPr>
        <xdr:cNvPr id="194" name="維持補修費該当値テキスト"/>
        <xdr:cNvSpPr txBox="1"/>
      </xdr:nvSpPr>
      <xdr:spPr>
        <a:xfrm>
          <a:off x="4686300" y="1283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6783</xdr:rowOff>
    </xdr:from>
    <xdr:to>
      <xdr:col>20</xdr:col>
      <xdr:colOff>38100</xdr:colOff>
      <xdr:row>74</xdr:row>
      <xdr:rowOff>108383</xdr:rowOff>
    </xdr:to>
    <xdr:sp macro="" textlink="">
      <xdr:nvSpPr>
        <xdr:cNvPr id="195" name="楕円 194"/>
        <xdr:cNvSpPr/>
      </xdr:nvSpPr>
      <xdr:spPr>
        <a:xfrm>
          <a:off x="3746500" y="126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124910</xdr:rowOff>
    </xdr:from>
    <xdr:ext cx="599010" cy="259045"/>
    <xdr:sp macro="" textlink="">
      <xdr:nvSpPr>
        <xdr:cNvPr id="196" name="テキスト ボックス 195"/>
        <xdr:cNvSpPr txBox="1"/>
      </xdr:nvSpPr>
      <xdr:spPr>
        <a:xfrm>
          <a:off x="3497795" y="1246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162464</xdr:rowOff>
    </xdr:from>
    <xdr:to>
      <xdr:col>15</xdr:col>
      <xdr:colOff>101600</xdr:colOff>
      <xdr:row>73</xdr:row>
      <xdr:rowOff>92614</xdr:rowOff>
    </xdr:to>
    <xdr:sp macro="" textlink="">
      <xdr:nvSpPr>
        <xdr:cNvPr id="197" name="楕円 196"/>
        <xdr:cNvSpPr/>
      </xdr:nvSpPr>
      <xdr:spPr>
        <a:xfrm>
          <a:off x="2857500" y="125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109141</xdr:rowOff>
    </xdr:from>
    <xdr:ext cx="599010" cy="259045"/>
    <xdr:sp macro="" textlink="">
      <xdr:nvSpPr>
        <xdr:cNvPr id="198" name="テキスト ボックス 197"/>
        <xdr:cNvSpPr txBox="1"/>
      </xdr:nvSpPr>
      <xdr:spPr>
        <a:xfrm>
          <a:off x="2608795" y="1228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111083</xdr:rowOff>
    </xdr:from>
    <xdr:to>
      <xdr:col>10</xdr:col>
      <xdr:colOff>165100</xdr:colOff>
      <xdr:row>76</xdr:row>
      <xdr:rowOff>41233</xdr:rowOff>
    </xdr:to>
    <xdr:sp macro="" textlink="">
      <xdr:nvSpPr>
        <xdr:cNvPr id="199" name="楕円 198"/>
        <xdr:cNvSpPr/>
      </xdr:nvSpPr>
      <xdr:spPr>
        <a:xfrm>
          <a:off x="1968500" y="129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57760</xdr:rowOff>
    </xdr:from>
    <xdr:ext cx="599010" cy="259045"/>
    <xdr:sp macro="" textlink="">
      <xdr:nvSpPr>
        <xdr:cNvPr id="200" name="テキスト ボックス 199"/>
        <xdr:cNvSpPr txBox="1"/>
      </xdr:nvSpPr>
      <xdr:spPr>
        <a:xfrm>
          <a:off x="1719795" y="1274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127112</xdr:rowOff>
    </xdr:from>
    <xdr:to>
      <xdr:col>6</xdr:col>
      <xdr:colOff>38100</xdr:colOff>
      <xdr:row>76</xdr:row>
      <xdr:rowOff>57262</xdr:rowOff>
    </xdr:to>
    <xdr:sp macro="" textlink="">
      <xdr:nvSpPr>
        <xdr:cNvPr id="201" name="楕円 200"/>
        <xdr:cNvSpPr/>
      </xdr:nvSpPr>
      <xdr:spPr>
        <a:xfrm>
          <a:off x="1079500" y="129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73789</xdr:rowOff>
    </xdr:from>
    <xdr:ext cx="599010" cy="259045"/>
    <xdr:sp macro="" textlink="">
      <xdr:nvSpPr>
        <xdr:cNvPr id="202" name="テキスト ボックス 201"/>
        <xdr:cNvSpPr txBox="1"/>
      </xdr:nvSpPr>
      <xdr:spPr>
        <a:xfrm>
          <a:off x="830795" y="1276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92114</xdr:rowOff>
    </xdr:from>
    <xdr:to>
      <xdr:col>24</xdr:col>
      <xdr:colOff>63500</xdr:colOff>
      <xdr:row>98</xdr:row>
      <xdr:rowOff>94163</xdr:rowOff>
    </xdr:to>
    <xdr:cxnSp macro="">
      <xdr:nvCxnSpPr>
        <xdr:cNvPr id="231" name="直線コネクタ 230"/>
        <xdr:cNvCxnSpPr/>
      </xdr:nvCxnSpPr>
      <xdr:spPr>
        <a:xfrm flipV="1">
          <a:off x="3797300" y="16894214"/>
          <a:ext cx="8382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94163</xdr:rowOff>
    </xdr:from>
    <xdr:to>
      <xdr:col>19</xdr:col>
      <xdr:colOff>177800</xdr:colOff>
      <xdr:row>98</xdr:row>
      <xdr:rowOff>98622</xdr:rowOff>
    </xdr:to>
    <xdr:cxnSp macro="">
      <xdr:nvCxnSpPr>
        <xdr:cNvPr id="234" name="直線コネクタ 233"/>
        <xdr:cNvCxnSpPr/>
      </xdr:nvCxnSpPr>
      <xdr:spPr>
        <a:xfrm flipV="1">
          <a:off x="2908300" y="16896263"/>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82841</xdr:rowOff>
    </xdr:from>
    <xdr:to>
      <xdr:col>15</xdr:col>
      <xdr:colOff>50800</xdr:colOff>
      <xdr:row>98</xdr:row>
      <xdr:rowOff>98622</xdr:rowOff>
    </xdr:to>
    <xdr:cxnSp macro="">
      <xdr:nvCxnSpPr>
        <xdr:cNvPr id="237" name="直線コネクタ 236"/>
        <xdr:cNvCxnSpPr/>
      </xdr:nvCxnSpPr>
      <xdr:spPr>
        <a:xfrm>
          <a:off x="2019300" y="16884941"/>
          <a:ext cx="889000" cy="1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82841</xdr:rowOff>
    </xdr:from>
    <xdr:to>
      <xdr:col>10</xdr:col>
      <xdr:colOff>114300</xdr:colOff>
      <xdr:row>98</xdr:row>
      <xdr:rowOff>106914</xdr:rowOff>
    </xdr:to>
    <xdr:cxnSp macro="">
      <xdr:nvCxnSpPr>
        <xdr:cNvPr id="240" name="直線コネクタ 239"/>
        <xdr:cNvCxnSpPr/>
      </xdr:nvCxnSpPr>
      <xdr:spPr>
        <a:xfrm flipV="1">
          <a:off x="1130300" y="16884941"/>
          <a:ext cx="889000" cy="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46713</xdr:rowOff>
    </xdr:from>
    <xdr:to>
      <xdr:col>6</xdr:col>
      <xdr:colOff>38100</xdr:colOff>
      <xdr:row>98</xdr:row>
      <xdr:rowOff>148313</xdr:rowOff>
    </xdr:to>
    <xdr:sp macro="" textlink="">
      <xdr:nvSpPr>
        <xdr:cNvPr id="243" name="フローチャート: 判断 242"/>
        <xdr:cNvSpPr/>
      </xdr:nvSpPr>
      <xdr:spPr>
        <a:xfrm>
          <a:off x="1079500" y="1684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164840</xdr:rowOff>
    </xdr:from>
    <xdr:ext cx="534377" cy="259045"/>
    <xdr:sp macro="" textlink="">
      <xdr:nvSpPr>
        <xdr:cNvPr id="244" name="テキスト ボックス 243"/>
        <xdr:cNvSpPr txBox="1"/>
      </xdr:nvSpPr>
      <xdr:spPr>
        <a:xfrm>
          <a:off x="863111" y="166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41314</xdr:rowOff>
    </xdr:from>
    <xdr:to>
      <xdr:col>24</xdr:col>
      <xdr:colOff>114300</xdr:colOff>
      <xdr:row>98</xdr:row>
      <xdr:rowOff>142914</xdr:rowOff>
    </xdr:to>
    <xdr:sp macro="" textlink="">
      <xdr:nvSpPr>
        <xdr:cNvPr id="250" name="楕円 249"/>
        <xdr:cNvSpPr/>
      </xdr:nvSpPr>
      <xdr:spPr>
        <a:xfrm>
          <a:off x="4584700" y="168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43363</xdr:rowOff>
    </xdr:from>
    <xdr:to>
      <xdr:col>20</xdr:col>
      <xdr:colOff>38100</xdr:colOff>
      <xdr:row>98</xdr:row>
      <xdr:rowOff>144963</xdr:rowOff>
    </xdr:to>
    <xdr:sp macro="" textlink="">
      <xdr:nvSpPr>
        <xdr:cNvPr id="252" name="楕円 251"/>
        <xdr:cNvSpPr/>
      </xdr:nvSpPr>
      <xdr:spPr>
        <a:xfrm>
          <a:off x="3746500" y="168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136090</xdr:rowOff>
    </xdr:from>
    <xdr:ext cx="534377" cy="259045"/>
    <xdr:sp macro="" textlink="">
      <xdr:nvSpPr>
        <xdr:cNvPr id="253" name="テキスト ボックス 252"/>
        <xdr:cNvSpPr txBox="1"/>
      </xdr:nvSpPr>
      <xdr:spPr>
        <a:xfrm>
          <a:off x="3530111" y="1693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47822</xdr:rowOff>
    </xdr:from>
    <xdr:to>
      <xdr:col>15</xdr:col>
      <xdr:colOff>101600</xdr:colOff>
      <xdr:row>98</xdr:row>
      <xdr:rowOff>149422</xdr:rowOff>
    </xdr:to>
    <xdr:sp macro="" textlink="">
      <xdr:nvSpPr>
        <xdr:cNvPr id="254" name="楕円 253"/>
        <xdr:cNvSpPr/>
      </xdr:nvSpPr>
      <xdr:spPr>
        <a:xfrm>
          <a:off x="2857500" y="168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140549</xdr:rowOff>
    </xdr:from>
    <xdr:ext cx="534377" cy="259045"/>
    <xdr:sp macro="" textlink="">
      <xdr:nvSpPr>
        <xdr:cNvPr id="255" name="テキスト ボックス 254"/>
        <xdr:cNvSpPr txBox="1"/>
      </xdr:nvSpPr>
      <xdr:spPr>
        <a:xfrm>
          <a:off x="2641111" y="169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32041</xdr:rowOff>
    </xdr:from>
    <xdr:to>
      <xdr:col>10</xdr:col>
      <xdr:colOff>165100</xdr:colOff>
      <xdr:row>98</xdr:row>
      <xdr:rowOff>133641</xdr:rowOff>
    </xdr:to>
    <xdr:sp macro="" textlink="">
      <xdr:nvSpPr>
        <xdr:cNvPr id="256" name="楕円 255"/>
        <xdr:cNvSpPr/>
      </xdr:nvSpPr>
      <xdr:spPr>
        <a:xfrm>
          <a:off x="1968500" y="1683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150168</xdr:rowOff>
    </xdr:from>
    <xdr:ext cx="534377" cy="259045"/>
    <xdr:sp macro="" textlink="">
      <xdr:nvSpPr>
        <xdr:cNvPr id="257" name="テキスト ボックス 256"/>
        <xdr:cNvSpPr txBox="1"/>
      </xdr:nvSpPr>
      <xdr:spPr>
        <a:xfrm>
          <a:off x="1752111" y="1660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56114</xdr:rowOff>
    </xdr:from>
    <xdr:to>
      <xdr:col>6</xdr:col>
      <xdr:colOff>38100</xdr:colOff>
      <xdr:row>98</xdr:row>
      <xdr:rowOff>157714</xdr:rowOff>
    </xdr:to>
    <xdr:sp macro="" textlink="">
      <xdr:nvSpPr>
        <xdr:cNvPr id="258" name="楕円 257"/>
        <xdr:cNvSpPr/>
      </xdr:nvSpPr>
      <xdr:spPr>
        <a:xfrm>
          <a:off x="1079500" y="168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148841</xdr:rowOff>
    </xdr:from>
    <xdr:ext cx="534377" cy="259045"/>
    <xdr:sp macro="" textlink="">
      <xdr:nvSpPr>
        <xdr:cNvPr id="259" name="テキスト ボックス 258"/>
        <xdr:cNvSpPr txBox="1"/>
      </xdr:nvSpPr>
      <xdr:spPr>
        <a:xfrm>
          <a:off x="863111" y="1695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4953</xdr:rowOff>
    </xdr:from>
    <xdr:to>
      <xdr:col>55</xdr:col>
      <xdr:colOff>0</xdr:colOff>
      <xdr:row>36</xdr:row>
      <xdr:rowOff>15015</xdr:rowOff>
    </xdr:to>
    <xdr:cxnSp macro="">
      <xdr:nvCxnSpPr>
        <xdr:cNvPr id="290" name="直線コネクタ 289"/>
        <xdr:cNvCxnSpPr/>
      </xdr:nvCxnSpPr>
      <xdr:spPr>
        <a:xfrm>
          <a:off x="9639300" y="6177153"/>
          <a:ext cx="838200" cy="1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4953</xdr:rowOff>
    </xdr:from>
    <xdr:to>
      <xdr:col>50</xdr:col>
      <xdr:colOff>114300</xdr:colOff>
      <xdr:row>36</xdr:row>
      <xdr:rowOff>76650</xdr:rowOff>
    </xdr:to>
    <xdr:cxnSp macro="">
      <xdr:nvCxnSpPr>
        <xdr:cNvPr id="293" name="直線コネクタ 292"/>
        <xdr:cNvCxnSpPr/>
      </xdr:nvCxnSpPr>
      <xdr:spPr>
        <a:xfrm flipV="1">
          <a:off x="8750300" y="6177153"/>
          <a:ext cx="889000" cy="7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65916</xdr:rowOff>
    </xdr:from>
    <xdr:to>
      <xdr:col>45</xdr:col>
      <xdr:colOff>177800</xdr:colOff>
      <xdr:row>36</xdr:row>
      <xdr:rowOff>76650</xdr:rowOff>
    </xdr:to>
    <xdr:cxnSp macro="">
      <xdr:nvCxnSpPr>
        <xdr:cNvPr id="296" name="直線コネクタ 295"/>
        <xdr:cNvCxnSpPr/>
      </xdr:nvCxnSpPr>
      <xdr:spPr>
        <a:xfrm>
          <a:off x="7861300" y="6238116"/>
          <a:ext cx="889000" cy="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65916</xdr:rowOff>
    </xdr:from>
    <xdr:to>
      <xdr:col>41</xdr:col>
      <xdr:colOff>50800</xdr:colOff>
      <xdr:row>36</xdr:row>
      <xdr:rowOff>98650</xdr:rowOff>
    </xdr:to>
    <xdr:cxnSp macro="">
      <xdr:nvCxnSpPr>
        <xdr:cNvPr id="299" name="直線コネクタ 298"/>
        <xdr:cNvCxnSpPr/>
      </xdr:nvCxnSpPr>
      <xdr:spPr>
        <a:xfrm flipV="1">
          <a:off x="6972300" y="6238116"/>
          <a:ext cx="889000" cy="3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111077</xdr:rowOff>
    </xdr:from>
    <xdr:to>
      <xdr:col>36</xdr:col>
      <xdr:colOff>165100</xdr:colOff>
      <xdr:row>38</xdr:row>
      <xdr:rowOff>41227</xdr:rowOff>
    </xdr:to>
    <xdr:sp macro="" textlink="">
      <xdr:nvSpPr>
        <xdr:cNvPr id="302" name="フローチャート: 判断 301"/>
        <xdr:cNvSpPr/>
      </xdr:nvSpPr>
      <xdr:spPr>
        <a:xfrm>
          <a:off x="6921500" y="64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32355</xdr:rowOff>
    </xdr:from>
    <xdr:ext cx="599010" cy="259045"/>
    <xdr:sp macro="" textlink="">
      <xdr:nvSpPr>
        <xdr:cNvPr id="303" name="テキスト ボックス 302"/>
        <xdr:cNvSpPr txBox="1"/>
      </xdr:nvSpPr>
      <xdr:spPr>
        <a:xfrm>
          <a:off x="6672795" y="654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135665</xdr:rowOff>
    </xdr:from>
    <xdr:to>
      <xdr:col>55</xdr:col>
      <xdr:colOff>50800</xdr:colOff>
      <xdr:row>36</xdr:row>
      <xdr:rowOff>65815</xdr:rowOff>
    </xdr:to>
    <xdr:sp macro="" textlink="">
      <xdr:nvSpPr>
        <xdr:cNvPr id="309" name="楕円 308"/>
        <xdr:cNvSpPr/>
      </xdr:nvSpPr>
      <xdr:spPr>
        <a:xfrm>
          <a:off x="10426700" y="61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158542</xdr:rowOff>
    </xdr:from>
    <xdr:ext cx="599010" cy="259045"/>
    <xdr:sp macro="" textlink="">
      <xdr:nvSpPr>
        <xdr:cNvPr id="310" name="補助費等該当値テキスト"/>
        <xdr:cNvSpPr txBox="1"/>
      </xdr:nvSpPr>
      <xdr:spPr>
        <a:xfrm>
          <a:off x="10528300" y="59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125603</xdr:rowOff>
    </xdr:from>
    <xdr:to>
      <xdr:col>50</xdr:col>
      <xdr:colOff>165100</xdr:colOff>
      <xdr:row>36</xdr:row>
      <xdr:rowOff>55753</xdr:rowOff>
    </xdr:to>
    <xdr:sp macro="" textlink="">
      <xdr:nvSpPr>
        <xdr:cNvPr id="311" name="楕円 310"/>
        <xdr:cNvSpPr/>
      </xdr:nvSpPr>
      <xdr:spPr>
        <a:xfrm>
          <a:off x="9588500" y="61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72280</xdr:rowOff>
    </xdr:from>
    <xdr:ext cx="599010" cy="259045"/>
    <xdr:sp macro="" textlink="">
      <xdr:nvSpPr>
        <xdr:cNvPr id="312" name="テキスト ボックス 311"/>
        <xdr:cNvSpPr txBox="1"/>
      </xdr:nvSpPr>
      <xdr:spPr>
        <a:xfrm>
          <a:off x="9339795" y="59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25850</xdr:rowOff>
    </xdr:from>
    <xdr:to>
      <xdr:col>46</xdr:col>
      <xdr:colOff>38100</xdr:colOff>
      <xdr:row>36</xdr:row>
      <xdr:rowOff>127450</xdr:rowOff>
    </xdr:to>
    <xdr:sp macro="" textlink="">
      <xdr:nvSpPr>
        <xdr:cNvPr id="313" name="楕円 312"/>
        <xdr:cNvSpPr/>
      </xdr:nvSpPr>
      <xdr:spPr>
        <a:xfrm>
          <a:off x="8699500" y="61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143977</xdr:rowOff>
    </xdr:from>
    <xdr:ext cx="599010" cy="259045"/>
    <xdr:sp macro="" textlink="">
      <xdr:nvSpPr>
        <xdr:cNvPr id="314" name="テキスト ボックス 313"/>
        <xdr:cNvSpPr txBox="1"/>
      </xdr:nvSpPr>
      <xdr:spPr>
        <a:xfrm>
          <a:off x="8450795" y="597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15116</xdr:rowOff>
    </xdr:from>
    <xdr:to>
      <xdr:col>41</xdr:col>
      <xdr:colOff>101600</xdr:colOff>
      <xdr:row>36</xdr:row>
      <xdr:rowOff>116716</xdr:rowOff>
    </xdr:to>
    <xdr:sp macro="" textlink="">
      <xdr:nvSpPr>
        <xdr:cNvPr id="315" name="楕円 314"/>
        <xdr:cNvSpPr/>
      </xdr:nvSpPr>
      <xdr:spPr>
        <a:xfrm>
          <a:off x="7810500" y="61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133243</xdr:rowOff>
    </xdr:from>
    <xdr:ext cx="599010" cy="259045"/>
    <xdr:sp macro="" textlink="">
      <xdr:nvSpPr>
        <xdr:cNvPr id="316" name="テキスト ボックス 315"/>
        <xdr:cNvSpPr txBox="1"/>
      </xdr:nvSpPr>
      <xdr:spPr>
        <a:xfrm>
          <a:off x="7561795" y="596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47850</xdr:rowOff>
    </xdr:from>
    <xdr:to>
      <xdr:col>36</xdr:col>
      <xdr:colOff>165100</xdr:colOff>
      <xdr:row>36</xdr:row>
      <xdr:rowOff>149450</xdr:rowOff>
    </xdr:to>
    <xdr:sp macro="" textlink="">
      <xdr:nvSpPr>
        <xdr:cNvPr id="317" name="楕円 316"/>
        <xdr:cNvSpPr/>
      </xdr:nvSpPr>
      <xdr:spPr>
        <a:xfrm>
          <a:off x="6921500" y="622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165977</xdr:rowOff>
    </xdr:from>
    <xdr:ext cx="599010" cy="259045"/>
    <xdr:sp macro="" textlink="">
      <xdr:nvSpPr>
        <xdr:cNvPr id="318" name="テキスト ボックス 317"/>
        <xdr:cNvSpPr txBox="1"/>
      </xdr:nvSpPr>
      <xdr:spPr>
        <a:xfrm>
          <a:off x="6672795" y="599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43742</xdr:rowOff>
    </xdr:from>
    <xdr:to>
      <xdr:col>55</xdr:col>
      <xdr:colOff>0</xdr:colOff>
      <xdr:row>58</xdr:row>
      <xdr:rowOff>19469</xdr:rowOff>
    </xdr:to>
    <xdr:cxnSp macro="">
      <xdr:nvCxnSpPr>
        <xdr:cNvPr id="347" name="直線コネクタ 346"/>
        <xdr:cNvCxnSpPr/>
      </xdr:nvCxnSpPr>
      <xdr:spPr>
        <a:xfrm>
          <a:off x="9639300" y="9816392"/>
          <a:ext cx="838200" cy="14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43742</xdr:rowOff>
    </xdr:from>
    <xdr:to>
      <xdr:col>50</xdr:col>
      <xdr:colOff>114300</xdr:colOff>
      <xdr:row>57</xdr:row>
      <xdr:rowOff>113392</xdr:rowOff>
    </xdr:to>
    <xdr:cxnSp macro="">
      <xdr:nvCxnSpPr>
        <xdr:cNvPr id="350" name="直線コネクタ 349"/>
        <xdr:cNvCxnSpPr/>
      </xdr:nvCxnSpPr>
      <xdr:spPr>
        <a:xfrm flipV="1">
          <a:off x="8750300" y="9816392"/>
          <a:ext cx="889000" cy="6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113392</xdr:rowOff>
    </xdr:from>
    <xdr:to>
      <xdr:col>45</xdr:col>
      <xdr:colOff>177800</xdr:colOff>
      <xdr:row>58</xdr:row>
      <xdr:rowOff>8659</xdr:rowOff>
    </xdr:to>
    <xdr:cxnSp macro="">
      <xdr:nvCxnSpPr>
        <xdr:cNvPr id="353" name="直線コネクタ 352"/>
        <xdr:cNvCxnSpPr/>
      </xdr:nvCxnSpPr>
      <xdr:spPr>
        <a:xfrm flipV="1">
          <a:off x="7861300" y="9886042"/>
          <a:ext cx="889000" cy="6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8659</xdr:rowOff>
    </xdr:from>
    <xdr:to>
      <xdr:col>41</xdr:col>
      <xdr:colOff>50800</xdr:colOff>
      <xdr:row>58</xdr:row>
      <xdr:rowOff>64704</xdr:rowOff>
    </xdr:to>
    <xdr:cxnSp macro="">
      <xdr:nvCxnSpPr>
        <xdr:cNvPr id="356" name="直線コネクタ 355"/>
        <xdr:cNvCxnSpPr/>
      </xdr:nvCxnSpPr>
      <xdr:spPr>
        <a:xfrm flipV="1">
          <a:off x="6972300" y="9952759"/>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55405</xdr:rowOff>
    </xdr:from>
    <xdr:to>
      <xdr:col>36</xdr:col>
      <xdr:colOff>165100</xdr:colOff>
      <xdr:row>58</xdr:row>
      <xdr:rowOff>157005</xdr:rowOff>
    </xdr:to>
    <xdr:sp macro="" textlink="">
      <xdr:nvSpPr>
        <xdr:cNvPr id="359" name="フローチャート: 判断 358"/>
        <xdr:cNvSpPr/>
      </xdr:nvSpPr>
      <xdr:spPr>
        <a:xfrm>
          <a:off x="6921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148132</xdr:rowOff>
    </xdr:from>
    <xdr:ext cx="599010" cy="259045"/>
    <xdr:sp macro="" textlink="">
      <xdr:nvSpPr>
        <xdr:cNvPr id="360" name="テキスト ボックス 359"/>
        <xdr:cNvSpPr txBox="1"/>
      </xdr:nvSpPr>
      <xdr:spPr>
        <a:xfrm>
          <a:off x="6672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140119</xdr:rowOff>
    </xdr:from>
    <xdr:to>
      <xdr:col>55</xdr:col>
      <xdr:colOff>50800</xdr:colOff>
      <xdr:row>58</xdr:row>
      <xdr:rowOff>70269</xdr:rowOff>
    </xdr:to>
    <xdr:sp macro="" textlink="">
      <xdr:nvSpPr>
        <xdr:cNvPr id="366" name="楕円 365"/>
        <xdr:cNvSpPr/>
      </xdr:nvSpPr>
      <xdr:spPr>
        <a:xfrm>
          <a:off x="10426700" y="99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162996</xdr:rowOff>
    </xdr:from>
    <xdr:ext cx="599010" cy="259045"/>
    <xdr:sp macro="" textlink="">
      <xdr:nvSpPr>
        <xdr:cNvPr id="367" name="普通建設事業費該当値テキスト"/>
        <xdr:cNvSpPr txBox="1"/>
      </xdr:nvSpPr>
      <xdr:spPr>
        <a:xfrm>
          <a:off x="10528300" y="976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164392</xdr:rowOff>
    </xdr:from>
    <xdr:to>
      <xdr:col>50</xdr:col>
      <xdr:colOff>165100</xdr:colOff>
      <xdr:row>57</xdr:row>
      <xdr:rowOff>94542</xdr:rowOff>
    </xdr:to>
    <xdr:sp macro="" textlink="">
      <xdr:nvSpPr>
        <xdr:cNvPr id="368" name="楕円 367"/>
        <xdr:cNvSpPr/>
      </xdr:nvSpPr>
      <xdr:spPr>
        <a:xfrm>
          <a:off x="9588500" y="97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111069</xdr:rowOff>
    </xdr:from>
    <xdr:ext cx="599010" cy="259045"/>
    <xdr:sp macro="" textlink="">
      <xdr:nvSpPr>
        <xdr:cNvPr id="369" name="テキスト ボックス 368"/>
        <xdr:cNvSpPr txBox="1"/>
      </xdr:nvSpPr>
      <xdr:spPr>
        <a:xfrm>
          <a:off x="9339795" y="95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62592</xdr:rowOff>
    </xdr:from>
    <xdr:to>
      <xdr:col>46</xdr:col>
      <xdr:colOff>38100</xdr:colOff>
      <xdr:row>57</xdr:row>
      <xdr:rowOff>164192</xdr:rowOff>
    </xdr:to>
    <xdr:sp macro="" textlink="">
      <xdr:nvSpPr>
        <xdr:cNvPr id="370" name="楕円 369"/>
        <xdr:cNvSpPr/>
      </xdr:nvSpPr>
      <xdr:spPr>
        <a:xfrm>
          <a:off x="8699500" y="98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9269</xdr:rowOff>
    </xdr:from>
    <xdr:ext cx="599010" cy="259045"/>
    <xdr:sp macro="" textlink="">
      <xdr:nvSpPr>
        <xdr:cNvPr id="371" name="テキスト ボックス 370"/>
        <xdr:cNvSpPr txBox="1"/>
      </xdr:nvSpPr>
      <xdr:spPr>
        <a:xfrm>
          <a:off x="8450795" y="961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129309</xdr:rowOff>
    </xdr:from>
    <xdr:to>
      <xdr:col>41</xdr:col>
      <xdr:colOff>101600</xdr:colOff>
      <xdr:row>58</xdr:row>
      <xdr:rowOff>59459</xdr:rowOff>
    </xdr:to>
    <xdr:sp macro="" textlink="">
      <xdr:nvSpPr>
        <xdr:cNvPr id="372" name="楕円 371"/>
        <xdr:cNvSpPr/>
      </xdr:nvSpPr>
      <xdr:spPr>
        <a:xfrm>
          <a:off x="7810500" y="990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75986</xdr:rowOff>
    </xdr:from>
    <xdr:ext cx="599010" cy="259045"/>
    <xdr:sp macro="" textlink="">
      <xdr:nvSpPr>
        <xdr:cNvPr id="373" name="テキスト ボックス 372"/>
        <xdr:cNvSpPr txBox="1"/>
      </xdr:nvSpPr>
      <xdr:spPr>
        <a:xfrm>
          <a:off x="7561795" y="967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13904</xdr:rowOff>
    </xdr:from>
    <xdr:to>
      <xdr:col>36</xdr:col>
      <xdr:colOff>165100</xdr:colOff>
      <xdr:row>58</xdr:row>
      <xdr:rowOff>115504</xdr:rowOff>
    </xdr:to>
    <xdr:sp macro="" textlink="">
      <xdr:nvSpPr>
        <xdr:cNvPr id="374" name="楕円 373"/>
        <xdr:cNvSpPr/>
      </xdr:nvSpPr>
      <xdr:spPr>
        <a:xfrm>
          <a:off x="6921500" y="995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132031</xdr:rowOff>
    </xdr:from>
    <xdr:ext cx="599010" cy="259045"/>
    <xdr:sp macro="" textlink="">
      <xdr:nvSpPr>
        <xdr:cNvPr id="375" name="テキスト ボックス 374"/>
        <xdr:cNvSpPr txBox="1"/>
      </xdr:nvSpPr>
      <xdr:spPr>
        <a:xfrm>
          <a:off x="6672795" y="973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138928</xdr:rowOff>
    </xdr:from>
    <xdr:to>
      <xdr:col>55</xdr:col>
      <xdr:colOff>0</xdr:colOff>
      <xdr:row>78</xdr:row>
      <xdr:rowOff>139700</xdr:rowOff>
    </xdr:to>
    <xdr:cxnSp macro="">
      <xdr:nvCxnSpPr>
        <xdr:cNvPr id="402" name="直線コネクタ 401"/>
        <xdr:cNvCxnSpPr/>
      </xdr:nvCxnSpPr>
      <xdr:spPr>
        <a:xfrm>
          <a:off x="9639300" y="13169128"/>
          <a:ext cx="838200" cy="34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138928</xdr:rowOff>
    </xdr:from>
    <xdr:to>
      <xdr:col>50</xdr:col>
      <xdr:colOff>114300</xdr:colOff>
      <xdr:row>77</xdr:row>
      <xdr:rowOff>35930</xdr:rowOff>
    </xdr:to>
    <xdr:cxnSp macro="">
      <xdr:nvCxnSpPr>
        <xdr:cNvPr id="405" name="直線コネクタ 404"/>
        <xdr:cNvCxnSpPr/>
      </xdr:nvCxnSpPr>
      <xdr:spPr>
        <a:xfrm flipV="1">
          <a:off x="8750300" y="13169128"/>
          <a:ext cx="889000" cy="6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35930</xdr:rowOff>
    </xdr:from>
    <xdr:to>
      <xdr:col>45</xdr:col>
      <xdr:colOff>177800</xdr:colOff>
      <xdr:row>77</xdr:row>
      <xdr:rowOff>154756</xdr:rowOff>
    </xdr:to>
    <xdr:cxnSp macro="">
      <xdr:nvCxnSpPr>
        <xdr:cNvPr id="408" name="直線コネクタ 407"/>
        <xdr:cNvCxnSpPr/>
      </xdr:nvCxnSpPr>
      <xdr:spPr>
        <a:xfrm flipV="1">
          <a:off x="7861300" y="13237580"/>
          <a:ext cx="889000" cy="1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154756</xdr:rowOff>
    </xdr:from>
    <xdr:to>
      <xdr:col>41</xdr:col>
      <xdr:colOff>50800</xdr:colOff>
      <xdr:row>78</xdr:row>
      <xdr:rowOff>79773</xdr:rowOff>
    </xdr:to>
    <xdr:cxnSp macro="">
      <xdr:nvCxnSpPr>
        <xdr:cNvPr id="411" name="直線コネクタ 410"/>
        <xdr:cNvCxnSpPr/>
      </xdr:nvCxnSpPr>
      <xdr:spPr>
        <a:xfrm flipV="1">
          <a:off x="6972300" y="13356406"/>
          <a:ext cx="889000" cy="9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32522</xdr:rowOff>
    </xdr:from>
    <xdr:to>
      <xdr:col>36</xdr:col>
      <xdr:colOff>165100</xdr:colOff>
      <xdr:row>78</xdr:row>
      <xdr:rowOff>134122</xdr:rowOff>
    </xdr:to>
    <xdr:sp macro="" textlink="">
      <xdr:nvSpPr>
        <xdr:cNvPr id="414" name="フローチャート: 判断 413"/>
        <xdr:cNvSpPr/>
      </xdr:nvSpPr>
      <xdr:spPr>
        <a:xfrm>
          <a:off x="6921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125249</xdr:rowOff>
    </xdr:from>
    <xdr:ext cx="599010" cy="259045"/>
    <xdr:sp macro="" textlink="">
      <xdr:nvSpPr>
        <xdr:cNvPr id="415" name="テキスト ボックス 414"/>
        <xdr:cNvSpPr txBox="1"/>
      </xdr:nvSpPr>
      <xdr:spPr>
        <a:xfrm>
          <a:off x="6672795"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1" name="楕円 420"/>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249299" cy="259045"/>
    <xdr:sp macro="" textlink="">
      <xdr:nvSpPr>
        <xdr:cNvPr id="422" name="普通建設事業費 （ うち新規整備　）該当値テキスト"/>
        <xdr:cNvSpPr txBox="1"/>
      </xdr:nvSpPr>
      <xdr:spPr>
        <a:xfrm>
          <a:off x="10528300" y="13405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88128</xdr:rowOff>
    </xdr:from>
    <xdr:to>
      <xdr:col>50</xdr:col>
      <xdr:colOff>165100</xdr:colOff>
      <xdr:row>77</xdr:row>
      <xdr:rowOff>18278</xdr:rowOff>
    </xdr:to>
    <xdr:sp macro="" textlink="">
      <xdr:nvSpPr>
        <xdr:cNvPr id="423" name="楕円 422"/>
        <xdr:cNvSpPr/>
      </xdr:nvSpPr>
      <xdr:spPr>
        <a:xfrm>
          <a:off x="9588500" y="131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34805</xdr:rowOff>
    </xdr:from>
    <xdr:ext cx="599010" cy="259045"/>
    <xdr:sp macro="" textlink="">
      <xdr:nvSpPr>
        <xdr:cNvPr id="424" name="テキスト ボックス 423"/>
        <xdr:cNvSpPr txBox="1"/>
      </xdr:nvSpPr>
      <xdr:spPr>
        <a:xfrm>
          <a:off x="9339795" y="128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156580</xdr:rowOff>
    </xdr:from>
    <xdr:to>
      <xdr:col>46</xdr:col>
      <xdr:colOff>38100</xdr:colOff>
      <xdr:row>77</xdr:row>
      <xdr:rowOff>86730</xdr:rowOff>
    </xdr:to>
    <xdr:sp macro="" textlink="">
      <xdr:nvSpPr>
        <xdr:cNvPr id="425" name="楕円 424"/>
        <xdr:cNvSpPr/>
      </xdr:nvSpPr>
      <xdr:spPr>
        <a:xfrm>
          <a:off x="8699500" y="131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103257</xdr:rowOff>
    </xdr:from>
    <xdr:ext cx="599010" cy="259045"/>
    <xdr:sp macro="" textlink="">
      <xdr:nvSpPr>
        <xdr:cNvPr id="426" name="テキスト ボックス 425"/>
        <xdr:cNvSpPr txBox="1"/>
      </xdr:nvSpPr>
      <xdr:spPr>
        <a:xfrm>
          <a:off x="8450795" y="1296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103956</xdr:rowOff>
    </xdr:from>
    <xdr:to>
      <xdr:col>41</xdr:col>
      <xdr:colOff>101600</xdr:colOff>
      <xdr:row>78</xdr:row>
      <xdr:rowOff>34106</xdr:rowOff>
    </xdr:to>
    <xdr:sp macro="" textlink="">
      <xdr:nvSpPr>
        <xdr:cNvPr id="427" name="楕円 426"/>
        <xdr:cNvSpPr/>
      </xdr:nvSpPr>
      <xdr:spPr>
        <a:xfrm>
          <a:off x="7810500" y="133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50633</xdr:rowOff>
    </xdr:from>
    <xdr:ext cx="599010" cy="259045"/>
    <xdr:sp macro="" textlink="">
      <xdr:nvSpPr>
        <xdr:cNvPr id="428" name="テキスト ボックス 427"/>
        <xdr:cNvSpPr txBox="1"/>
      </xdr:nvSpPr>
      <xdr:spPr>
        <a:xfrm>
          <a:off x="7561795" y="1308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28973</xdr:rowOff>
    </xdr:from>
    <xdr:to>
      <xdr:col>36</xdr:col>
      <xdr:colOff>165100</xdr:colOff>
      <xdr:row>78</xdr:row>
      <xdr:rowOff>130573</xdr:rowOff>
    </xdr:to>
    <xdr:sp macro="" textlink="">
      <xdr:nvSpPr>
        <xdr:cNvPr id="429" name="楕円 428"/>
        <xdr:cNvSpPr/>
      </xdr:nvSpPr>
      <xdr:spPr>
        <a:xfrm>
          <a:off x="6921500" y="134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147100</xdr:rowOff>
    </xdr:from>
    <xdr:ext cx="599010" cy="259045"/>
    <xdr:sp macro="" textlink="">
      <xdr:nvSpPr>
        <xdr:cNvPr id="430" name="テキスト ボックス 429"/>
        <xdr:cNvSpPr txBox="1"/>
      </xdr:nvSpPr>
      <xdr:spPr>
        <a:xfrm>
          <a:off x="6672795" y="1317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79992</xdr:rowOff>
    </xdr:from>
    <xdr:to>
      <xdr:col>55</xdr:col>
      <xdr:colOff>0</xdr:colOff>
      <xdr:row>98</xdr:row>
      <xdr:rowOff>15458</xdr:rowOff>
    </xdr:to>
    <xdr:cxnSp macro="">
      <xdr:nvCxnSpPr>
        <xdr:cNvPr id="457" name="直線コネクタ 456"/>
        <xdr:cNvCxnSpPr/>
      </xdr:nvCxnSpPr>
      <xdr:spPr>
        <a:xfrm flipV="1">
          <a:off x="9639300" y="16710642"/>
          <a:ext cx="838200" cy="10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15458</xdr:rowOff>
    </xdr:from>
    <xdr:to>
      <xdr:col>50</xdr:col>
      <xdr:colOff>114300</xdr:colOff>
      <xdr:row>98</xdr:row>
      <xdr:rowOff>34858</xdr:rowOff>
    </xdr:to>
    <xdr:cxnSp macro="">
      <xdr:nvCxnSpPr>
        <xdr:cNvPr id="460" name="直線コネクタ 459"/>
        <xdr:cNvCxnSpPr/>
      </xdr:nvCxnSpPr>
      <xdr:spPr>
        <a:xfrm flipV="1">
          <a:off x="8750300" y="16817558"/>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142418</xdr:rowOff>
    </xdr:from>
    <xdr:to>
      <xdr:col>45</xdr:col>
      <xdr:colOff>177800</xdr:colOff>
      <xdr:row>98</xdr:row>
      <xdr:rowOff>34858</xdr:rowOff>
    </xdr:to>
    <xdr:cxnSp macro="">
      <xdr:nvCxnSpPr>
        <xdr:cNvPr id="463" name="直線コネクタ 462"/>
        <xdr:cNvCxnSpPr/>
      </xdr:nvCxnSpPr>
      <xdr:spPr>
        <a:xfrm>
          <a:off x="7861300" y="16773068"/>
          <a:ext cx="889000" cy="6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81302</xdr:rowOff>
    </xdr:from>
    <xdr:to>
      <xdr:col>41</xdr:col>
      <xdr:colOff>50800</xdr:colOff>
      <xdr:row>97</xdr:row>
      <xdr:rowOff>142418</xdr:rowOff>
    </xdr:to>
    <xdr:cxnSp macro="">
      <xdr:nvCxnSpPr>
        <xdr:cNvPr id="466" name="直線コネクタ 465"/>
        <xdr:cNvCxnSpPr/>
      </xdr:nvCxnSpPr>
      <xdr:spPr>
        <a:xfrm>
          <a:off x="6972300" y="16711952"/>
          <a:ext cx="889000" cy="6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140750</xdr:rowOff>
    </xdr:from>
    <xdr:to>
      <xdr:col>36</xdr:col>
      <xdr:colOff>165100</xdr:colOff>
      <xdr:row>98</xdr:row>
      <xdr:rowOff>70900</xdr:rowOff>
    </xdr:to>
    <xdr:sp macro="" textlink="">
      <xdr:nvSpPr>
        <xdr:cNvPr id="469" name="フローチャート: 判断 468"/>
        <xdr:cNvSpPr/>
      </xdr:nvSpPr>
      <xdr:spPr>
        <a:xfrm>
          <a:off x="69215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62027</xdr:rowOff>
    </xdr:from>
    <xdr:ext cx="599010" cy="259045"/>
    <xdr:sp macro="" textlink="">
      <xdr:nvSpPr>
        <xdr:cNvPr id="470" name="テキスト ボックス 469"/>
        <xdr:cNvSpPr txBox="1"/>
      </xdr:nvSpPr>
      <xdr:spPr>
        <a:xfrm>
          <a:off x="6672795" y="1686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29192</xdr:rowOff>
    </xdr:from>
    <xdr:to>
      <xdr:col>55</xdr:col>
      <xdr:colOff>50800</xdr:colOff>
      <xdr:row>97</xdr:row>
      <xdr:rowOff>130792</xdr:rowOff>
    </xdr:to>
    <xdr:sp macro="" textlink="">
      <xdr:nvSpPr>
        <xdr:cNvPr id="476" name="楕円 475"/>
        <xdr:cNvSpPr/>
      </xdr:nvSpPr>
      <xdr:spPr>
        <a:xfrm>
          <a:off x="10426700" y="166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52069</xdr:rowOff>
    </xdr:from>
    <xdr:ext cx="599010" cy="259045"/>
    <xdr:sp macro="" textlink="">
      <xdr:nvSpPr>
        <xdr:cNvPr id="477" name="普通建設事業費 （ うち更新整備　）該当値テキスト"/>
        <xdr:cNvSpPr txBox="1"/>
      </xdr:nvSpPr>
      <xdr:spPr>
        <a:xfrm>
          <a:off x="10528300" y="165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136108</xdr:rowOff>
    </xdr:from>
    <xdr:to>
      <xdr:col>50</xdr:col>
      <xdr:colOff>165100</xdr:colOff>
      <xdr:row>98</xdr:row>
      <xdr:rowOff>66258</xdr:rowOff>
    </xdr:to>
    <xdr:sp macro="" textlink="">
      <xdr:nvSpPr>
        <xdr:cNvPr id="478" name="楕円 477"/>
        <xdr:cNvSpPr/>
      </xdr:nvSpPr>
      <xdr:spPr>
        <a:xfrm>
          <a:off x="9588500" y="167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57385</xdr:rowOff>
    </xdr:from>
    <xdr:ext cx="599010" cy="259045"/>
    <xdr:sp macro="" textlink="">
      <xdr:nvSpPr>
        <xdr:cNvPr id="479" name="テキスト ボックス 478"/>
        <xdr:cNvSpPr txBox="1"/>
      </xdr:nvSpPr>
      <xdr:spPr>
        <a:xfrm>
          <a:off x="9339795" y="168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155508</xdr:rowOff>
    </xdr:from>
    <xdr:to>
      <xdr:col>46</xdr:col>
      <xdr:colOff>38100</xdr:colOff>
      <xdr:row>98</xdr:row>
      <xdr:rowOff>85658</xdr:rowOff>
    </xdr:to>
    <xdr:sp macro="" textlink="">
      <xdr:nvSpPr>
        <xdr:cNvPr id="480" name="楕円 479"/>
        <xdr:cNvSpPr/>
      </xdr:nvSpPr>
      <xdr:spPr>
        <a:xfrm>
          <a:off x="8699500" y="1678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76785</xdr:rowOff>
    </xdr:from>
    <xdr:ext cx="599010" cy="259045"/>
    <xdr:sp macro="" textlink="">
      <xdr:nvSpPr>
        <xdr:cNvPr id="481" name="テキスト ボックス 480"/>
        <xdr:cNvSpPr txBox="1"/>
      </xdr:nvSpPr>
      <xdr:spPr>
        <a:xfrm>
          <a:off x="8450795" y="1687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91618</xdr:rowOff>
    </xdr:from>
    <xdr:to>
      <xdr:col>41</xdr:col>
      <xdr:colOff>101600</xdr:colOff>
      <xdr:row>98</xdr:row>
      <xdr:rowOff>21768</xdr:rowOff>
    </xdr:to>
    <xdr:sp macro="" textlink="">
      <xdr:nvSpPr>
        <xdr:cNvPr id="482" name="楕円 481"/>
        <xdr:cNvSpPr/>
      </xdr:nvSpPr>
      <xdr:spPr>
        <a:xfrm>
          <a:off x="7810500" y="167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38295</xdr:rowOff>
    </xdr:from>
    <xdr:ext cx="599010" cy="259045"/>
    <xdr:sp macro="" textlink="">
      <xdr:nvSpPr>
        <xdr:cNvPr id="483" name="テキスト ボックス 482"/>
        <xdr:cNvSpPr txBox="1"/>
      </xdr:nvSpPr>
      <xdr:spPr>
        <a:xfrm>
          <a:off x="7561795" y="1649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30502</xdr:rowOff>
    </xdr:from>
    <xdr:to>
      <xdr:col>36</xdr:col>
      <xdr:colOff>165100</xdr:colOff>
      <xdr:row>97</xdr:row>
      <xdr:rowOff>132102</xdr:rowOff>
    </xdr:to>
    <xdr:sp macro="" textlink="">
      <xdr:nvSpPr>
        <xdr:cNvPr id="484" name="楕円 483"/>
        <xdr:cNvSpPr/>
      </xdr:nvSpPr>
      <xdr:spPr>
        <a:xfrm>
          <a:off x="6921500" y="1666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148629</xdr:rowOff>
    </xdr:from>
    <xdr:ext cx="599010" cy="259045"/>
    <xdr:sp macro="" textlink="">
      <xdr:nvSpPr>
        <xdr:cNvPr id="485" name="テキスト ボックス 484"/>
        <xdr:cNvSpPr txBox="1"/>
      </xdr:nvSpPr>
      <xdr:spPr>
        <a:xfrm>
          <a:off x="6672795" y="1643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92137</xdr:rowOff>
    </xdr:from>
    <xdr:to>
      <xdr:col>81</xdr:col>
      <xdr:colOff>50800</xdr:colOff>
      <xdr:row>39</xdr:row>
      <xdr:rowOff>98878</xdr:rowOff>
    </xdr:to>
    <xdr:cxnSp macro="">
      <xdr:nvCxnSpPr>
        <xdr:cNvPr id="519" name="直線コネクタ 518"/>
        <xdr:cNvCxnSpPr/>
      </xdr:nvCxnSpPr>
      <xdr:spPr>
        <a:xfrm>
          <a:off x="14592300" y="6778687"/>
          <a:ext cx="889000" cy="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92070</xdr:rowOff>
    </xdr:from>
    <xdr:to>
      <xdr:col>76</xdr:col>
      <xdr:colOff>114300</xdr:colOff>
      <xdr:row>39</xdr:row>
      <xdr:rowOff>92137</xdr:rowOff>
    </xdr:to>
    <xdr:cxnSp macro="">
      <xdr:nvCxnSpPr>
        <xdr:cNvPr id="522" name="直線コネクタ 521"/>
        <xdr:cNvCxnSpPr/>
      </xdr:nvCxnSpPr>
      <xdr:spPr>
        <a:xfrm>
          <a:off x="13703300" y="6778620"/>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92070</xdr:rowOff>
    </xdr:from>
    <xdr:to>
      <xdr:col>71</xdr:col>
      <xdr:colOff>177800</xdr:colOff>
      <xdr:row>39</xdr:row>
      <xdr:rowOff>98041</xdr:rowOff>
    </xdr:to>
    <xdr:cxnSp macro="">
      <xdr:nvCxnSpPr>
        <xdr:cNvPr id="525" name="直線コネクタ 524"/>
        <xdr:cNvCxnSpPr/>
      </xdr:nvCxnSpPr>
      <xdr:spPr>
        <a:xfrm flipV="1">
          <a:off x="12814300" y="6778620"/>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29707</xdr:rowOff>
    </xdr:from>
    <xdr:to>
      <xdr:col>67</xdr:col>
      <xdr:colOff>101600</xdr:colOff>
      <xdr:row>39</xdr:row>
      <xdr:rowOff>131307</xdr:rowOff>
    </xdr:to>
    <xdr:sp macro="" textlink="">
      <xdr:nvSpPr>
        <xdr:cNvPr id="528" name="フローチャート: 判断 527"/>
        <xdr:cNvSpPr/>
      </xdr:nvSpPr>
      <xdr:spPr>
        <a:xfrm>
          <a:off x="12763500" y="671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147834</xdr:rowOff>
    </xdr:from>
    <xdr:ext cx="534377" cy="259045"/>
    <xdr:sp macro="" textlink="">
      <xdr:nvSpPr>
        <xdr:cNvPr id="529" name="テキスト ボックス 528"/>
        <xdr:cNvSpPr txBox="1"/>
      </xdr:nvSpPr>
      <xdr:spPr>
        <a:xfrm>
          <a:off x="12547111" y="649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41337</xdr:rowOff>
    </xdr:from>
    <xdr:to>
      <xdr:col>76</xdr:col>
      <xdr:colOff>165100</xdr:colOff>
      <xdr:row>39</xdr:row>
      <xdr:rowOff>142937</xdr:rowOff>
    </xdr:to>
    <xdr:sp macro="" textlink="">
      <xdr:nvSpPr>
        <xdr:cNvPr id="539" name="楕円 538"/>
        <xdr:cNvSpPr/>
      </xdr:nvSpPr>
      <xdr:spPr>
        <a:xfrm>
          <a:off x="14541500" y="67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134064</xdr:rowOff>
    </xdr:from>
    <xdr:ext cx="469744" cy="259045"/>
    <xdr:sp macro="" textlink="">
      <xdr:nvSpPr>
        <xdr:cNvPr id="540" name="テキスト ボックス 539"/>
        <xdr:cNvSpPr txBox="1"/>
      </xdr:nvSpPr>
      <xdr:spPr>
        <a:xfrm>
          <a:off x="14357428" y="682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41270</xdr:rowOff>
    </xdr:from>
    <xdr:to>
      <xdr:col>72</xdr:col>
      <xdr:colOff>38100</xdr:colOff>
      <xdr:row>39</xdr:row>
      <xdr:rowOff>142870</xdr:rowOff>
    </xdr:to>
    <xdr:sp macro="" textlink="">
      <xdr:nvSpPr>
        <xdr:cNvPr id="541" name="楕円 540"/>
        <xdr:cNvSpPr/>
      </xdr:nvSpPr>
      <xdr:spPr>
        <a:xfrm>
          <a:off x="13652500" y="67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133997</xdr:rowOff>
    </xdr:from>
    <xdr:ext cx="469744" cy="259045"/>
    <xdr:sp macro="" textlink="">
      <xdr:nvSpPr>
        <xdr:cNvPr id="542" name="テキスト ボックス 541"/>
        <xdr:cNvSpPr txBox="1"/>
      </xdr:nvSpPr>
      <xdr:spPr>
        <a:xfrm>
          <a:off x="13468428" y="682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47241</xdr:rowOff>
    </xdr:from>
    <xdr:to>
      <xdr:col>67</xdr:col>
      <xdr:colOff>101600</xdr:colOff>
      <xdr:row>39</xdr:row>
      <xdr:rowOff>148841</xdr:rowOff>
    </xdr:to>
    <xdr:sp macro="" textlink="">
      <xdr:nvSpPr>
        <xdr:cNvPr id="543" name="楕円 542"/>
        <xdr:cNvSpPr/>
      </xdr:nvSpPr>
      <xdr:spPr>
        <a:xfrm>
          <a:off x="12763500" y="67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139968</xdr:rowOff>
    </xdr:from>
    <xdr:ext cx="378565" cy="259045"/>
    <xdr:sp macro="" textlink="">
      <xdr:nvSpPr>
        <xdr:cNvPr id="544" name="テキスト ボックス 543"/>
        <xdr:cNvSpPr txBox="1"/>
      </xdr:nvSpPr>
      <xdr:spPr>
        <a:xfrm>
          <a:off x="12625017" y="6826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21619</xdr:rowOff>
    </xdr:from>
    <xdr:to>
      <xdr:col>85</xdr:col>
      <xdr:colOff>127000</xdr:colOff>
      <xdr:row>74</xdr:row>
      <xdr:rowOff>56154</xdr:rowOff>
    </xdr:to>
    <xdr:cxnSp macro="">
      <xdr:nvCxnSpPr>
        <xdr:cNvPr id="632" name="直線コネクタ 631"/>
        <xdr:cNvCxnSpPr/>
      </xdr:nvCxnSpPr>
      <xdr:spPr>
        <a:xfrm flipV="1">
          <a:off x="15481300" y="12194569"/>
          <a:ext cx="838200" cy="54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49281</xdr:rowOff>
    </xdr:from>
    <xdr:to>
      <xdr:col>81</xdr:col>
      <xdr:colOff>50800</xdr:colOff>
      <xdr:row>74</xdr:row>
      <xdr:rowOff>56154</xdr:rowOff>
    </xdr:to>
    <xdr:cxnSp macro="">
      <xdr:nvCxnSpPr>
        <xdr:cNvPr id="635" name="直線コネクタ 634"/>
        <xdr:cNvCxnSpPr/>
      </xdr:nvCxnSpPr>
      <xdr:spPr>
        <a:xfrm>
          <a:off x="14592300" y="12736581"/>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49281</xdr:rowOff>
    </xdr:from>
    <xdr:to>
      <xdr:col>76</xdr:col>
      <xdr:colOff>114300</xdr:colOff>
      <xdr:row>74</xdr:row>
      <xdr:rowOff>124955</xdr:rowOff>
    </xdr:to>
    <xdr:cxnSp macro="">
      <xdr:nvCxnSpPr>
        <xdr:cNvPr id="638" name="直線コネクタ 637"/>
        <xdr:cNvCxnSpPr/>
      </xdr:nvCxnSpPr>
      <xdr:spPr>
        <a:xfrm flipV="1">
          <a:off x="13703300" y="12736581"/>
          <a:ext cx="889000" cy="7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124955</xdr:rowOff>
    </xdr:from>
    <xdr:to>
      <xdr:col>71</xdr:col>
      <xdr:colOff>177800</xdr:colOff>
      <xdr:row>75</xdr:row>
      <xdr:rowOff>3123</xdr:rowOff>
    </xdr:to>
    <xdr:cxnSp macro="">
      <xdr:nvCxnSpPr>
        <xdr:cNvPr id="641" name="直線コネクタ 640"/>
        <xdr:cNvCxnSpPr/>
      </xdr:nvCxnSpPr>
      <xdr:spPr>
        <a:xfrm flipV="1">
          <a:off x="12814300" y="12812255"/>
          <a:ext cx="889000" cy="4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44" name="フローチャート: 判断 643"/>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45" name="テキスト ボックス 644"/>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142269</xdr:rowOff>
    </xdr:from>
    <xdr:to>
      <xdr:col>85</xdr:col>
      <xdr:colOff>177800</xdr:colOff>
      <xdr:row>71</xdr:row>
      <xdr:rowOff>72419</xdr:rowOff>
    </xdr:to>
    <xdr:sp macro="" textlink="">
      <xdr:nvSpPr>
        <xdr:cNvPr id="651" name="楕円 650"/>
        <xdr:cNvSpPr/>
      </xdr:nvSpPr>
      <xdr:spPr>
        <a:xfrm>
          <a:off x="16268700" y="121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95296</xdr:rowOff>
    </xdr:from>
    <xdr:ext cx="599010" cy="259045"/>
    <xdr:sp macro="" textlink="">
      <xdr:nvSpPr>
        <xdr:cNvPr id="652" name="公債費該当値テキスト"/>
        <xdr:cNvSpPr txBox="1"/>
      </xdr:nvSpPr>
      <xdr:spPr>
        <a:xfrm>
          <a:off x="16370300" y="1209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5354</xdr:rowOff>
    </xdr:from>
    <xdr:to>
      <xdr:col>81</xdr:col>
      <xdr:colOff>101600</xdr:colOff>
      <xdr:row>74</xdr:row>
      <xdr:rowOff>106954</xdr:rowOff>
    </xdr:to>
    <xdr:sp macro="" textlink="">
      <xdr:nvSpPr>
        <xdr:cNvPr id="653" name="楕円 652"/>
        <xdr:cNvSpPr/>
      </xdr:nvSpPr>
      <xdr:spPr>
        <a:xfrm>
          <a:off x="15430500" y="126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123481</xdr:rowOff>
    </xdr:from>
    <xdr:ext cx="599010" cy="259045"/>
    <xdr:sp macro="" textlink="">
      <xdr:nvSpPr>
        <xdr:cNvPr id="654" name="テキスト ボックス 653"/>
        <xdr:cNvSpPr txBox="1"/>
      </xdr:nvSpPr>
      <xdr:spPr>
        <a:xfrm>
          <a:off x="15181795" y="1246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169931</xdr:rowOff>
    </xdr:from>
    <xdr:to>
      <xdr:col>76</xdr:col>
      <xdr:colOff>165100</xdr:colOff>
      <xdr:row>74</xdr:row>
      <xdr:rowOff>100081</xdr:rowOff>
    </xdr:to>
    <xdr:sp macro="" textlink="">
      <xdr:nvSpPr>
        <xdr:cNvPr id="655" name="楕円 654"/>
        <xdr:cNvSpPr/>
      </xdr:nvSpPr>
      <xdr:spPr>
        <a:xfrm>
          <a:off x="14541500" y="126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116608</xdr:rowOff>
    </xdr:from>
    <xdr:ext cx="599010" cy="259045"/>
    <xdr:sp macro="" textlink="">
      <xdr:nvSpPr>
        <xdr:cNvPr id="656" name="テキスト ボックス 655"/>
        <xdr:cNvSpPr txBox="1"/>
      </xdr:nvSpPr>
      <xdr:spPr>
        <a:xfrm>
          <a:off x="14292795" y="1246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74155</xdr:rowOff>
    </xdr:from>
    <xdr:to>
      <xdr:col>72</xdr:col>
      <xdr:colOff>38100</xdr:colOff>
      <xdr:row>75</xdr:row>
      <xdr:rowOff>4305</xdr:rowOff>
    </xdr:to>
    <xdr:sp macro="" textlink="">
      <xdr:nvSpPr>
        <xdr:cNvPr id="657" name="楕円 656"/>
        <xdr:cNvSpPr/>
      </xdr:nvSpPr>
      <xdr:spPr>
        <a:xfrm>
          <a:off x="13652500" y="127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20832</xdr:rowOff>
    </xdr:from>
    <xdr:ext cx="599010" cy="259045"/>
    <xdr:sp macro="" textlink="">
      <xdr:nvSpPr>
        <xdr:cNvPr id="658" name="テキスト ボックス 657"/>
        <xdr:cNvSpPr txBox="1"/>
      </xdr:nvSpPr>
      <xdr:spPr>
        <a:xfrm>
          <a:off x="13403795" y="1253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123773</xdr:rowOff>
    </xdr:from>
    <xdr:to>
      <xdr:col>67</xdr:col>
      <xdr:colOff>101600</xdr:colOff>
      <xdr:row>75</xdr:row>
      <xdr:rowOff>53923</xdr:rowOff>
    </xdr:to>
    <xdr:sp macro="" textlink="">
      <xdr:nvSpPr>
        <xdr:cNvPr id="659" name="楕円 658"/>
        <xdr:cNvSpPr/>
      </xdr:nvSpPr>
      <xdr:spPr>
        <a:xfrm>
          <a:off x="12763500" y="128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70450</xdr:rowOff>
    </xdr:from>
    <xdr:ext cx="599010" cy="259045"/>
    <xdr:sp macro="" textlink="">
      <xdr:nvSpPr>
        <xdr:cNvPr id="660" name="テキスト ボックス 659"/>
        <xdr:cNvSpPr txBox="1"/>
      </xdr:nvSpPr>
      <xdr:spPr>
        <a:xfrm>
          <a:off x="12514795" y="1258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125550</xdr:rowOff>
    </xdr:from>
    <xdr:to>
      <xdr:col>85</xdr:col>
      <xdr:colOff>127000</xdr:colOff>
      <xdr:row>98</xdr:row>
      <xdr:rowOff>134707</xdr:rowOff>
    </xdr:to>
    <xdr:cxnSp macro="">
      <xdr:nvCxnSpPr>
        <xdr:cNvPr id="687" name="直線コネクタ 686"/>
        <xdr:cNvCxnSpPr/>
      </xdr:nvCxnSpPr>
      <xdr:spPr>
        <a:xfrm flipV="1">
          <a:off x="15481300" y="16927650"/>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134707</xdr:rowOff>
    </xdr:from>
    <xdr:to>
      <xdr:col>81</xdr:col>
      <xdr:colOff>50800</xdr:colOff>
      <xdr:row>98</xdr:row>
      <xdr:rowOff>137424</xdr:rowOff>
    </xdr:to>
    <xdr:cxnSp macro="">
      <xdr:nvCxnSpPr>
        <xdr:cNvPr id="690" name="直線コネクタ 689"/>
        <xdr:cNvCxnSpPr/>
      </xdr:nvCxnSpPr>
      <xdr:spPr>
        <a:xfrm flipV="1">
          <a:off x="14592300" y="16936807"/>
          <a:ext cx="8890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137424</xdr:rowOff>
    </xdr:from>
    <xdr:to>
      <xdr:col>76</xdr:col>
      <xdr:colOff>114300</xdr:colOff>
      <xdr:row>98</xdr:row>
      <xdr:rowOff>137626</xdr:rowOff>
    </xdr:to>
    <xdr:cxnSp macro="">
      <xdr:nvCxnSpPr>
        <xdr:cNvPr id="693" name="直線コネクタ 692"/>
        <xdr:cNvCxnSpPr/>
      </xdr:nvCxnSpPr>
      <xdr:spPr>
        <a:xfrm flipV="1">
          <a:off x="13703300" y="16939524"/>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95352</xdr:rowOff>
    </xdr:from>
    <xdr:to>
      <xdr:col>71</xdr:col>
      <xdr:colOff>177800</xdr:colOff>
      <xdr:row>98</xdr:row>
      <xdr:rowOff>137626</xdr:rowOff>
    </xdr:to>
    <xdr:cxnSp macro="">
      <xdr:nvCxnSpPr>
        <xdr:cNvPr id="696" name="直線コネクタ 695"/>
        <xdr:cNvCxnSpPr/>
      </xdr:nvCxnSpPr>
      <xdr:spPr>
        <a:xfrm>
          <a:off x="12814300" y="16897452"/>
          <a:ext cx="889000" cy="4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12567</xdr:rowOff>
    </xdr:from>
    <xdr:to>
      <xdr:col>67</xdr:col>
      <xdr:colOff>101600</xdr:colOff>
      <xdr:row>98</xdr:row>
      <xdr:rowOff>114167</xdr:rowOff>
    </xdr:to>
    <xdr:sp macro="" textlink="">
      <xdr:nvSpPr>
        <xdr:cNvPr id="699" name="フローチャート: 判断 698"/>
        <xdr:cNvSpPr/>
      </xdr:nvSpPr>
      <xdr:spPr>
        <a:xfrm>
          <a:off x="12763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130694</xdr:rowOff>
    </xdr:from>
    <xdr:ext cx="599010" cy="259045"/>
    <xdr:sp macro="" textlink="">
      <xdr:nvSpPr>
        <xdr:cNvPr id="700" name="テキスト ボックス 699"/>
        <xdr:cNvSpPr txBox="1"/>
      </xdr:nvSpPr>
      <xdr:spPr>
        <a:xfrm>
          <a:off x="12514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74750</xdr:rowOff>
    </xdr:from>
    <xdr:to>
      <xdr:col>85</xdr:col>
      <xdr:colOff>177800</xdr:colOff>
      <xdr:row>99</xdr:row>
      <xdr:rowOff>4900</xdr:rowOff>
    </xdr:to>
    <xdr:sp macro="" textlink="">
      <xdr:nvSpPr>
        <xdr:cNvPr id="706" name="楕円 705"/>
        <xdr:cNvSpPr/>
      </xdr:nvSpPr>
      <xdr:spPr>
        <a:xfrm>
          <a:off x="16268700" y="168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36470</xdr:rowOff>
    </xdr:from>
    <xdr:ext cx="534377" cy="259045"/>
    <xdr:sp macro="" textlink="">
      <xdr:nvSpPr>
        <xdr:cNvPr id="707" name="積立金該当値テキスト"/>
        <xdr:cNvSpPr txBox="1"/>
      </xdr:nvSpPr>
      <xdr:spPr>
        <a:xfrm>
          <a:off x="16370300" y="168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83907</xdr:rowOff>
    </xdr:from>
    <xdr:to>
      <xdr:col>81</xdr:col>
      <xdr:colOff>101600</xdr:colOff>
      <xdr:row>99</xdr:row>
      <xdr:rowOff>14057</xdr:rowOff>
    </xdr:to>
    <xdr:sp macro="" textlink="">
      <xdr:nvSpPr>
        <xdr:cNvPr id="708" name="楕円 707"/>
        <xdr:cNvSpPr/>
      </xdr:nvSpPr>
      <xdr:spPr>
        <a:xfrm>
          <a:off x="15430500" y="168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5184</xdr:rowOff>
    </xdr:from>
    <xdr:ext cx="534377" cy="259045"/>
    <xdr:sp macro="" textlink="">
      <xdr:nvSpPr>
        <xdr:cNvPr id="709" name="テキスト ボックス 708"/>
        <xdr:cNvSpPr txBox="1"/>
      </xdr:nvSpPr>
      <xdr:spPr>
        <a:xfrm>
          <a:off x="15214111" y="169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86624</xdr:rowOff>
    </xdr:from>
    <xdr:to>
      <xdr:col>76</xdr:col>
      <xdr:colOff>165100</xdr:colOff>
      <xdr:row>99</xdr:row>
      <xdr:rowOff>16774</xdr:rowOff>
    </xdr:to>
    <xdr:sp macro="" textlink="">
      <xdr:nvSpPr>
        <xdr:cNvPr id="710" name="楕円 709"/>
        <xdr:cNvSpPr/>
      </xdr:nvSpPr>
      <xdr:spPr>
        <a:xfrm>
          <a:off x="14541500" y="1688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7901</xdr:rowOff>
    </xdr:from>
    <xdr:ext cx="469744" cy="259045"/>
    <xdr:sp macro="" textlink="">
      <xdr:nvSpPr>
        <xdr:cNvPr id="711" name="テキスト ボックス 710"/>
        <xdr:cNvSpPr txBox="1"/>
      </xdr:nvSpPr>
      <xdr:spPr>
        <a:xfrm>
          <a:off x="14357428" y="1698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86826</xdr:rowOff>
    </xdr:from>
    <xdr:to>
      <xdr:col>72</xdr:col>
      <xdr:colOff>38100</xdr:colOff>
      <xdr:row>99</xdr:row>
      <xdr:rowOff>16976</xdr:rowOff>
    </xdr:to>
    <xdr:sp macro="" textlink="">
      <xdr:nvSpPr>
        <xdr:cNvPr id="712" name="楕円 711"/>
        <xdr:cNvSpPr/>
      </xdr:nvSpPr>
      <xdr:spPr>
        <a:xfrm>
          <a:off x="13652500" y="168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8103</xdr:rowOff>
    </xdr:from>
    <xdr:ext cx="469744" cy="259045"/>
    <xdr:sp macro="" textlink="">
      <xdr:nvSpPr>
        <xdr:cNvPr id="713" name="テキスト ボックス 712"/>
        <xdr:cNvSpPr txBox="1"/>
      </xdr:nvSpPr>
      <xdr:spPr>
        <a:xfrm>
          <a:off x="13468428" y="1698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44552</xdr:rowOff>
    </xdr:from>
    <xdr:to>
      <xdr:col>67</xdr:col>
      <xdr:colOff>101600</xdr:colOff>
      <xdr:row>98</xdr:row>
      <xdr:rowOff>146152</xdr:rowOff>
    </xdr:to>
    <xdr:sp macro="" textlink="">
      <xdr:nvSpPr>
        <xdr:cNvPr id="714" name="楕円 713"/>
        <xdr:cNvSpPr/>
      </xdr:nvSpPr>
      <xdr:spPr>
        <a:xfrm>
          <a:off x="12763500" y="168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137279</xdr:rowOff>
    </xdr:from>
    <xdr:ext cx="534377" cy="259045"/>
    <xdr:sp macro="" textlink="">
      <xdr:nvSpPr>
        <xdr:cNvPr id="715" name="テキスト ボックス 714"/>
        <xdr:cNvSpPr txBox="1"/>
      </xdr:nvSpPr>
      <xdr:spPr>
        <a:xfrm>
          <a:off x="12547111" y="169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56" name="フローチャート: 判断 755"/>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57" name="テキスト ボックス 756"/>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30276</xdr:rowOff>
    </xdr:from>
    <xdr:to>
      <xdr:col>116</xdr:col>
      <xdr:colOff>63500</xdr:colOff>
      <xdr:row>57</xdr:row>
      <xdr:rowOff>45345</xdr:rowOff>
    </xdr:to>
    <xdr:cxnSp macro="">
      <xdr:nvCxnSpPr>
        <xdr:cNvPr id="801" name="直線コネクタ 800"/>
        <xdr:cNvCxnSpPr/>
      </xdr:nvCxnSpPr>
      <xdr:spPr>
        <a:xfrm flipV="1">
          <a:off x="21323300" y="9802926"/>
          <a:ext cx="8382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45345</xdr:rowOff>
    </xdr:from>
    <xdr:to>
      <xdr:col>111</xdr:col>
      <xdr:colOff>177800</xdr:colOff>
      <xdr:row>57</xdr:row>
      <xdr:rowOff>46260</xdr:rowOff>
    </xdr:to>
    <xdr:cxnSp macro="">
      <xdr:nvCxnSpPr>
        <xdr:cNvPr id="804" name="直線コネクタ 803"/>
        <xdr:cNvCxnSpPr/>
      </xdr:nvCxnSpPr>
      <xdr:spPr>
        <a:xfrm flipV="1">
          <a:off x="20434300" y="981799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139624</xdr:rowOff>
    </xdr:from>
    <xdr:to>
      <xdr:col>107</xdr:col>
      <xdr:colOff>50800</xdr:colOff>
      <xdr:row>57</xdr:row>
      <xdr:rowOff>46260</xdr:rowOff>
    </xdr:to>
    <xdr:cxnSp macro="">
      <xdr:nvCxnSpPr>
        <xdr:cNvPr id="807" name="直線コネクタ 806"/>
        <xdr:cNvCxnSpPr/>
      </xdr:nvCxnSpPr>
      <xdr:spPr>
        <a:xfrm>
          <a:off x="19545300" y="9740824"/>
          <a:ext cx="889000" cy="7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139624</xdr:rowOff>
    </xdr:from>
    <xdr:to>
      <xdr:col>102</xdr:col>
      <xdr:colOff>114300</xdr:colOff>
      <xdr:row>57</xdr:row>
      <xdr:rowOff>139738</xdr:rowOff>
    </xdr:to>
    <xdr:cxnSp macro="">
      <xdr:nvCxnSpPr>
        <xdr:cNvPr id="810" name="直線コネクタ 809"/>
        <xdr:cNvCxnSpPr/>
      </xdr:nvCxnSpPr>
      <xdr:spPr>
        <a:xfrm flipV="1">
          <a:off x="18656300" y="9740824"/>
          <a:ext cx="889000" cy="1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60001</xdr:rowOff>
    </xdr:from>
    <xdr:to>
      <xdr:col>98</xdr:col>
      <xdr:colOff>38100</xdr:colOff>
      <xdr:row>58</xdr:row>
      <xdr:rowOff>161601</xdr:rowOff>
    </xdr:to>
    <xdr:sp macro="" textlink="">
      <xdr:nvSpPr>
        <xdr:cNvPr id="813" name="フローチャート: 判断 812"/>
        <xdr:cNvSpPr/>
      </xdr:nvSpPr>
      <xdr:spPr>
        <a:xfrm>
          <a:off x="18605500" y="100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152728</xdr:rowOff>
    </xdr:from>
    <xdr:ext cx="469744" cy="259045"/>
    <xdr:sp macro="" textlink="">
      <xdr:nvSpPr>
        <xdr:cNvPr id="814" name="テキスト ボックス 813"/>
        <xdr:cNvSpPr txBox="1"/>
      </xdr:nvSpPr>
      <xdr:spPr>
        <a:xfrm>
          <a:off x="18421428" y="1009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150926</xdr:rowOff>
    </xdr:from>
    <xdr:to>
      <xdr:col>116</xdr:col>
      <xdr:colOff>114300</xdr:colOff>
      <xdr:row>57</xdr:row>
      <xdr:rowOff>81076</xdr:rowOff>
    </xdr:to>
    <xdr:sp macro="" textlink="">
      <xdr:nvSpPr>
        <xdr:cNvPr id="820" name="楕円 819"/>
        <xdr:cNvSpPr/>
      </xdr:nvSpPr>
      <xdr:spPr>
        <a:xfrm>
          <a:off x="22110700" y="97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2353</xdr:rowOff>
    </xdr:from>
    <xdr:ext cx="534377" cy="259045"/>
    <xdr:sp macro="" textlink="">
      <xdr:nvSpPr>
        <xdr:cNvPr id="821" name="貸付金該当値テキスト"/>
        <xdr:cNvSpPr txBox="1"/>
      </xdr:nvSpPr>
      <xdr:spPr>
        <a:xfrm>
          <a:off x="22212300" y="96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165995</xdr:rowOff>
    </xdr:from>
    <xdr:to>
      <xdr:col>112</xdr:col>
      <xdr:colOff>38100</xdr:colOff>
      <xdr:row>57</xdr:row>
      <xdr:rowOff>96145</xdr:rowOff>
    </xdr:to>
    <xdr:sp macro="" textlink="">
      <xdr:nvSpPr>
        <xdr:cNvPr id="822" name="楕円 821"/>
        <xdr:cNvSpPr/>
      </xdr:nvSpPr>
      <xdr:spPr>
        <a:xfrm>
          <a:off x="21272500" y="9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112672</xdr:rowOff>
    </xdr:from>
    <xdr:ext cx="534377" cy="259045"/>
    <xdr:sp macro="" textlink="">
      <xdr:nvSpPr>
        <xdr:cNvPr id="823" name="テキスト ボックス 822"/>
        <xdr:cNvSpPr txBox="1"/>
      </xdr:nvSpPr>
      <xdr:spPr>
        <a:xfrm>
          <a:off x="21056111" y="954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166910</xdr:rowOff>
    </xdr:from>
    <xdr:to>
      <xdr:col>107</xdr:col>
      <xdr:colOff>101600</xdr:colOff>
      <xdr:row>57</xdr:row>
      <xdr:rowOff>97060</xdr:rowOff>
    </xdr:to>
    <xdr:sp macro="" textlink="">
      <xdr:nvSpPr>
        <xdr:cNvPr id="824" name="楕円 823"/>
        <xdr:cNvSpPr/>
      </xdr:nvSpPr>
      <xdr:spPr>
        <a:xfrm>
          <a:off x="20383500" y="97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113587</xdr:rowOff>
    </xdr:from>
    <xdr:ext cx="534377" cy="259045"/>
    <xdr:sp macro="" textlink="">
      <xdr:nvSpPr>
        <xdr:cNvPr id="825" name="テキスト ボックス 824"/>
        <xdr:cNvSpPr txBox="1"/>
      </xdr:nvSpPr>
      <xdr:spPr>
        <a:xfrm>
          <a:off x="20167111" y="95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88824</xdr:rowOff>
    </xdr:from>
    <xdr:to>
      <xdr:col>102</xdr:col>
      <xdr:colOff>165100</xdr:colOff>
      <xdr:row>57</xdr:row>
      <xdr:rowOff>18974</xdr:rowOff>
    </xdr:to>
    <xdr:sp macro="" textlink="">
      <xdr:nvSpPr>
        <xdr:cNvPr id="826" name="楕円 825"/>
        <xdr:cNvSpPr/>
      </xdr:nvSpPr>
      <xdr:spPr>
        <a:xfrm>
          <a:off x="19494500" y="96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35501</xdr:rowOff>
    </xdr:from>
    <xdr:ext cx="534377" cy="259045"/>
    <xdr:sp macro="" textlink="">
      <xdr:nvSpPr>
        <xdr:cNvPr id="827" name="テキスト ボックス 826"/>
        <xdr:cNvSpPr txBox="1"/>
      </xdr:nvSpPr>
      <xdr:spPr>
        <a:xfrm>
          <a:off x="19278111" y="94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88938</xdr:rowOff>
    </xdr:from>
    <xdr:to>
      <xdr:col>98</xdr:col>
      <xdr:colOff>38100</xdr:colOff>
      <xdr:row>58</xdr:row>
      <xdr:rowOff>19088</xdr:rowOff>
    </xdr:to>
    <xdr:sp macro="" textlink="">
      <xdr:nvSpPr>
        <xdr:cNvPr id="828" name="楕円 827"/>
        <xdr:cNvSpPr/>
      </xdr:nvSpPr>
      <xdr:spPr>
        <a:xfrm>
          <a:off x="18605500" y="98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35615</xdr:rowOff>
    </xdr:from>
    <xdr:ext cx="534377" cy="259045"/>
    <xdr:sp macro="" textlink="">
      <xdr:nvSpPr>
        <xdr:cNvPr id="829" name="テキスト ボックス 828"/>
        <xdr:cNvSpPr txBox="1"/>
      </xdr:nvSpPr>
      <xdr:spPr>
        <a:xfrm>
          <a:off x="18389111" y="96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20073</xdr:rowOff>
    </xdr:from>
    <xdr:to>
      <xdr:col>116</xdr:col>
      <xdr:colOff>63500</xdr:colOff>
      <xdr:row>76</xdr:row>
      <xdr:rowOff>100887</xdr:rowOff>
    </xdr:to>
    <xdr:cxnSp macro="">
      <xdr:nvCxnSpPr>
        <xdr:cNvPr id="858" name="直線コネクタ 857"/>
        <xdr:cNvCxnSpPr/>
      </xdr:nvCxnSpPr>
      <xdr:spPr>
        <a:xfrm>
          <a:off x="21323300" y="13050273"/>
          <a:ext cx="838200" cy="8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20073</xdr:rowOff>
    </xdr:from>
    <xdr:to>
      <xdr:col>111</xdr:col>
      <xdr:colOff>177800</xdr:colOff>
      <xdr:row>76</xdr:row>
      <xdr:rowOff>49955</xdr:rowOff>
    </xdr:to>
    <xdr:cxnSp macro="">
      <xdr:nvCxnSpPr>
        <xdr:cNvPr id="861" name="直線コネクタ 860"/>
        <xdr:cNvCxnSpPr/>
      </xdr:nvCxnSpPr>
      <xdr:spPr>
        <a:xfrm flipV="1">
          <a:off x="20434300" y="13050273"/>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31404</xdr:rowOff>
    </xdr:from>
    <xdr:to>
      <xdr:col>107</xdr:col>
      <xdr:colOff>50800</xdr:colOff>
      <xdr:row>76</xdr:row>
      <xdr:rowOff>49955</xdr:rowOff>
    </xdr:to>
    <xdr:cxnSp macro="">
      <xdr:nvCxnSpPr>
        <xdr:cNvPr id="864" name="直線コネクタ 863"/>
        <xdr:cNvCxnSpPr/>
      </xdr:nvCxnSpPr>
      <xdr:spPr>
        <a:xfrm>
          <a:off x="19545300" y="13061604"/>
          <a:ext cx="8890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26691</xdr:rowOff>
    </xdr:from>
    <xdr:to>
      <xdr:col>102</xdr:col>
      <xdr:colOff>114300</xdr:colOff>
      <xdr:row>76</xdr:row>
      <xdr:rowOff>31404</xdr:rowOff>
    </xdr:to>
    <xdr:cxnSp macro="">
      <xdr:nvCxnSpPr>
        <xdr:cNvPr id="867" name="直線コネクタ 866"/>
        <xdr:cNvCxnSpPr/>
      </xdr:nvCxnSpPr>
      <xdr:spPr>
        <a:xfrm>
          <a:off x="18656300" y="13056891"/>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61734</xdr:rowOff>
    </xdr:from>
    <xdr:to>
      <xdr:col>98</xdr:col>
      <xdr:colOff>38100</xdr:colOff>
      <xdr:row>76</xdr:row>
      <xdr:rowOff>163334</xdr:rowOff>
    </xdr:to>
    <xdr:sp macro="" textlink="">
      <xdr:nvSpPr>
        <xdr:cNvPr id="870" name="フローチャート: 判断 869"/>
        <xdr:cNvSpPr/>
      </xdr:nvSpPr>
      <xdr:spPr>
        <a:xfrm>
          <a:off x="186055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154461</xdr:rowOff>
    </xdr:from>
    <xdr:ext cx="599010" cy="259045"/>
    <xdr:sp macro="" textlink="">
      <xdr:nvSpPr>
        <xdr:cNvPr id="871" name="テキスト ボックス 870"/>
        <xdr:cNvSpPr txBox="1"/>
      </xdr:nvSpPr>
      <xdr:spPr>
        <a:xfrm>
          <a:off x="18356795" y="131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50087</xdr:rowOff>
    </xdr:from>
    <xdr:to>
      <xdr:col>116</xdr:col>
      <xdr:colOff>114300</xdr:colOff>
      <xdr:row>76</xdr:row>
      <xdr:rowOff>151687</xdr:rowOff>
    </xdr:to>
    <xdr:sp macro="" textlink="">
      <xdr:nvSpPr>
        <xdr:cNvPr id="877" name="楕円 876"/>
        <xdr:cNvSpPr/>
      </xdr:nvSpPr>
      <xdr:spPr>
        <a:xfrm>
          <a:off x="22110700" y="130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72965</xdr:rowOff>
    </xdr:from>
    <xdr:ext cx="599010" cy="259045"/>
    <xdr:sp macro="" textlink="">
      <xdr:nvSpPr>
        <xdr:cNvPr id="878" name="繰出金該当値テキスト"/>
        <xdr:cNvSpPr txBox="1"/>
      </xdr:nvSpPr>
      <xdr:spPr>
        <a:xfrm>
          <a:off x="22212300" y="1293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140724</xdr:rowOff>
    </xdr:from>
    <xdr:to>
      <xdr:col>112</xdr:col>
      <xdr:colOff>38100</xdr:colOff>
      <xdr:row>76</xdr:row>
      <xdr:rowOff>70873</xdr:rowOff>
    </xdr:to>
    <xdr:sp macro="" textlink="">
      <xdr:nvSpPr>
        <xdr:cNvPr id="879" name="楕円 878"/>
        <xdr:cNvSpPr/>
      </xdr:nvSpPr>
      <xdr:spPr>
        <a:xfrm>
          <a:off x="21272500" y="129994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87401</xdr:rowOff>
    </xdr:from>
    <xdr:ext cx="599010" cy="259045"/>
    <xdr:sp macro="" textlink="">
      <xdr:nvSpPr>
        <xdr:cNvPr id="880" name="テキスト ボックス 879"/>
        <xdr:cNvSpPr txBox="1"/>
      </xdr:nvSpPr>
      <xdr:spPr>
        <a:xfrm>
          <a:off x="21023795" y="1277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170605</xdr:rowOff>
    </xdr:from>
    <xdr:to>
      <xdr:col>107</xdr:col>
      <xdr:colOff>101600</xdr:colOff>
      <xdr:row>76</xdr:row>
      <xdr:rowOff>100755</xdr:rowOff>
    </xdr:to>
    <xdr:sp macro="" textlink="">
      <xdr:nvSpPr>
        <xdr:cNvPr id="881" name="楕円 880"/>
        <xdr:cNvSpPr/>
      </xdr:nvSpPr>
      <xdr:spPr>
        <a:xfrm>
          <a:off x="20383500" y="130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117282</xdr:rowOff>
    </xdr:from>
    <xdr:ext cx="599010" cy="259045"/>
    <xdr:sp macro="" textlink="">
      <xdr:nvSpPr>
        <xdr:cNvPr id="882" name="テキスト ボックス 881"/>
        <xdr:cNvSpPr txBox="1"/>
      </xdr:nvSpPr>
      <xdr:spPr>
        <a:xfrm>
          <a:off x="20134795" y="1280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152054</xdr:rowOff>
    </xdr:from>
    <xdr:to>
      <xdr:col>102</xdr:col>
      <xdr:colOff>165100</xdr:colOff>
      <xdr:row>76</xdr:row>
      <xdr:rowOff>82204</xdr:rowOff>
    </xdr:to>
    <xdr:sp macro="" textlink="">
      <xdr:nvSpPr>
        <xdr:cNvPr id="883" name="楕円 882"/>
        <xdr:cNvSpPr/>
      </xdr:nvSpPr>
      <xdr:spPr>
        <a:xfrm>
          <a:off x="19494500" y="130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98731</xdr:rowOff>
    </xdr:from>
    <xdr:ext cx="599010" cy="259045"/>
    <xdr:sp macro="" textlink="">
      <xdr:nvSpPr>
        <xdr:cNvPr id="884" name="テキスト ボックス 883"/>
        <xdr:cNvSpPr txBox="1"/>
      </xdr:nvSpPr>
      <xdr:spPr>
        <a:xfrm>
          <a:off x="19245795" y="1278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147341</xdr:rowOff>
    </xdr:from>
    <xdr:to>
      <xdr:col>98</xdr:col>
      <xdr:colOff>38100</xdr:colOff>
      <xdr:row>76</xdr:row>
      <xdr:rowOff>77491</xdr:rowOff>
    </xdr:to>
    <xdr:sp macro="" textlink="">
      <xdr:nvSpPr>
        <xdr:cNvPr id="885" name="楕円 884"/>
        <xdr:cNvSpPr/>
      </xdr:nvSpPr>
      <xdr:spPr>
        <a:xfrm>
          <a:off x="18605500" y="1300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94018</xdr:rowOff>
    </xdr:from>
    <xdr:ext cx="599010" cy="259045"/>
    <xdr:sp macro="" textlink="">
      <xdr:nvSpPr>
        <xdr:cNvPr id="886" name="テキスト ボックス 885"/>
        <xdr:cNvSpPr txBox="1"/>
      </xdr:nvSpPr>
      <xdr:spPr>
        <a:xfrm>
          <a:off x="18356795" y="127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900" name="テキスト ボックス 899"/>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2" name="テキスト ボックス 901"/>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6" name="直線コネクタ 905"/>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9"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91</xdr:row>
      <xdr:rowOff>40717</xdr:rowOff>
    </xdr:from>
    <xdr:to>
      <xdr:col>116</xdr:col>
      <xdr:colOff>63500</xdr:colOff>
      <xdr:row>98</xdr:row>
      <xdr:rowOff>25400</xdr:rowOff>
    </xdr:to>
    <xdr:cxnSp macro="">
      <xdr:nvCxnSpPr>
        <xdr:cNvPr id="911" name="直線コネクタ 910"/>
        <xdr:cNvCxnSpPr/>
      </xdr:nvCxnSpPr>
      <xdr:spPr>
        <a:xfrm>
          <a:off x="21323300" y="15642667"/>
          <a:ext cx="838200" cy="11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2"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3" name="フローチャート: 判断 912"/>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91</xdr:row>
      <xdr:rowOff>40717</xdr:rowOff>
    </xdr:from>
    <xdr:to>
      <xdr:col>111</xdr:col>
      <xdr:colOff>177800</xdr:colOff>
      <xdr:row>98</xdr:row>
      <xdr:rowOff>25400</xdr:rowOff>
    </xdr:to>
    <xdr:cxnSp macro="">
      <xdr:nvCxnSpPr>
        <xdr:cNvPr id="914" name="直線コネクタ 913"/>
        <xdr:cNvCxnSpPr/>
      </xdr:nvCxnSpPr>
      <xdr:spPr>
        <a:xfrm flipV="1">
          <a:off x="20434300" y="15642667"/>
          <a:ext cx="889000" cy="11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142278</xdr:rowOff>
    </xdr:from>
    <xdr:to>
      <xdr:col>112</xdr:col>
      <xdr:colOff>38100</xdr:colOff>
      <xdr:row>98</xdr:row>
      <xdr:rowOff>72428</xdr:rowOff>
    </xdr:to>
    <xdr:sp macro="" textlink="">
      <xdr:nvSpPr>
        <xdr:cNvPr id="915" name="フローチャート: 判断 914"/>
        <xdr:cNvSpPr/>
      </xdr:nvSpPr>
      <xdr:spPr>
        <a:xfrm>
          <a:off x="212725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98</xdr:row>
      <xdr:rowOff>63555</xdr:rowOff>
    </xdr:from>
    <xdr:ext cx="313932" cy="259045"/>
    <xdr:sp macro="" textlink="">
      <xdr:nvSpPr>
        <xdr:cNvPr id="916" name="テキスト ボックス 915"/>
        <xdr:cNvSpPr txBox="1"/>
      </xdr:nvSpPr>
      <xdr:spPr>
        <a:xfrm>
          <a:off x="21166333" y="16865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フローチャート: 判断 922"/>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4" name="テキスト ボックス 923"/>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1"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90</xdr:row>
      <xdr:rowOff>161367</xdr:rowOff>
    </xdr:from>
    <xdr:to>
      <xdr:col>112</xdr:col>
      <xdr:colOff>38100</xdr:colOff>
      <xdr:row>91</xdr:row>
      <xdr:rowOff>91517</xdr:rowOff>
    </xdr:to>
    <xdr:sp macro="" textlink="">
      <xdr:nvSpPr>
        <xdr:cNvPr id="932" name="楕円 931"/>
        <xdr:cNvSpPr/>
      </xdr:nvSpPr>
      <xdr:spPr>
        <a:xfrm>
          <a:off x="21272500" y="155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89</xdr:row>
      <xdr:rowOff>108044</xdr:rowOff>
    </xdr:from>
    <xdr:ext cx="534377" cy="259045"/>
    <xdr:sp macro="" textlink="">
      <xdr:nvSpPr>
        <xdr:cNvPr id="933" name="テキスト ボックス 932"/>
        <xdr:cNvSpPr txBox="1"/>
      </xdr:nvSpPr>
      <xdr:spPr>
        <a:xfrm>
          <a:off x="21056111" y="1536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9" name="テキスト ボックス 938"/>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主に人件費、維持補修費、補助費、普通建設事業費、公債費が類似団体の平均を上回っているが、これは、類似団体における人口規模が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1,067</a:t>
          </a:r>
          <a:r>
            <a:rPr kumimoji="1" lang="ja-JP" altLang="ja-JP" sz="1100" b="0" i="0" baseline="0">
              <a:solidFill>
                <a:schemeClr val="dk1"/>
              </a:solidFill>
              <a:effectLst/>
              <a:latin typeface="+mn-lt"/>
              <a:ea typeface="+mn-ea"/>
              <a:cs typeface="+mn-cs"/>
            </a:rPr>
            <a:t>人と規模が違う点にあり、必ずしも人口規模に単純比例するものではない。行政経費全体をもって今後も健全化に努める。</a:t>
          </a:r>
          <a:r>
            <a:rPr kumimoji="1" lang="ja-JP" altLang="en-US" sz="1100" b="0" i="0" baseline="0">
              <a:solidFill>
                <a:schemeClr val="dk1"/>
              </a:solidFill>
              <a:effectLst/>
              <a:latin typeface="+mn-lt"/>
              <a:ea typeface="+mn-ea"/>
              <a:cs typeface="+mn-cs"/>
            </a:rPr>
            <a:t>なお、公債費については、過去の過疎対策事業債の繰上償還を実施したことによる増加であり、</a:t>
          </a:r>
          <a:r>
            <a:rPr kumimoji="1" lang="ja-JP" altLang="ja-JP" sz="1100" b="0" i="0" baseline="0">
              <a:solidFill>
                <a:schemeClr val="dk1"/>
              </a:solidFill>
              <a:effectLst/>
              <a:latin typeface="+mn-lt"/>
              <a:ea typeface="+mn-ea"/>
              <a:cs typeface="+mn-cs"/>
            </a:rPr>
            <a:t>今後も施策の重点化を図りながら新規地方債の発行の抑制に努めていく。</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北海道西興部村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
1,042
308.08
2,889,962
2,856,095
30,127
1,366,597
4,069,306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123450</xdr:rowOff>
    </xdr:from>
    <xdr:to>
      <xdr:col>24</xdr:col>
      <xdr:colOff>63500</xdr:colOff>
      <xdr:row>34</xdr:row>
      <xdr:rowOff>131661</xdr:rowOff>
    </xdr:to>
    <xdr:cxnSp macro="">
      <xdr:nvCxnSpPr>
        <xdr:cNvPr id="60" name="直線コネクタ 59"/>
        <xdr:cNvCxnSpPr/>
      </xdr:nvCxnSpPr>
      <xdr:spPr>
        <a:xfrm flipV="1">
          <a:off x="3797300" y="5952750"/>
          <a:ext cx="838200" cy="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131661</xdr:rowOff>
    </xdr:from>
    <xdr:to>
      <xdr:col>19</xdr:col>
      <xdr:colOff>177800</xdr:colOff>
      <xdr:row>34</xdr:row>
      <xdr:rowOff>132480</xdr:rowOff>
    </xdr:to>
    <xdr:cxnSp macro="">
      <xdr:nvCxnSpPr>
        <xdr:cNvPr id="63" name="直線コネクタ 62"/>
        <xdr:cNvCxnSpPr/>
      </xdr:nvCxnSpPr>
      <xdr:spPr>
        <a:xfrm flipV="1">
          <a:off x="2908300" y="5960961"/>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122155</xdr:rowOff>
    </xdr:from>
    <xdr:to>
      <xdr:col>15</xdr:col>
      <xdr:colOff>50800</xdr:colOff>
      <xdr:row>34</xdr:row>
      <xdr:rowOff>132480</xdr:rowOff>
    </xdr:to>
    <xdr:cxnSp macro="">
      <xdr:nvCxnSpPr>
        <xdr:cNvPr id="66" name="直線コネクタ 65"/>
        <xdr:cNvCxnSpPr/>
      </xdr:nvCxnSpPr>
      <xdr:spPr>
        <a:xfrm>
          <a:off x="2019300" y="5951455"/>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122155</xdr:rowOff>
    </xdr:from>
    <xdr:to>
      <xdr:col>10</xdr:col>
      <xdr:colOff>114300</xdr:colOff>
      <xdr:row>34</xdr:row>
      <xdr:rowOff>130842</xdr:rowOff>
    </xdr:to>
    <xdr:cxnSp macro="">
      <xdr:nvCxnSpPr>
        <xdr:cNvPr id="69" name="直線コネクタ 68"/>
        <xdr:cNvCxnSpPr/>
      </xdr:nvCxnSpPr>
      <xdr:spPr>
        <a:xfrm flipV="1">
          <a:off x="1130300" y="595145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113779</xdr:rowOff>
    </xdr:from>
    <xdr:to>
      <xdr:col>6</xdr:col>
      <xdr:colOff>38100</xdr:colOff>
      <xdr:row>37</xdr:row>
      <xdr:rowOff>43929</xdr:rowOff>
    </xdr:to>
    <xdr:sp macro="" textlink="">
      <xdr:nvSpPr>
        <xdr:cNvPr id="72" name="フローチャート: 判断 71"/>
        <xdr:cNvSpPr/>
      </xdr:nvSpPr>
      <xdr:spPr>
        <a:xfrm>
          <a:off x="1079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35056</xdr:rowOff>
    </xdr:from>
    <xdr:ext cx="534377" cy="259045"/>
    <xdr:sp macro="" textlink="">
      <xdr:nvSpPr>
        <xdr:cNvPr id="73" name="テキスト ボックス 72"/>
        <xdr:cNvSpPr txBox="1"/>
      </xdr:nvSpPr>
      <xdr:spPr>
        <a:xfrm>
          <a:off x="863111" y="63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72650</xdr:rowOff>
    </xdr:from>
    <xdr:to>
      <xdr:col>24</xdr:col>
      <xdr:colOff>114300</xdr:colOff>
      <xdr:row>35</xdr:row>
      <xdr:rowOff>2800</xdr:rowOff>
    </xdr:to>
    <xdr:sp macro="" textlink="">
      <xdr:nvSpPr>
        <xdr:cNvPr id="79" name="楕円 78"/>
        <xdr:cNvSpPr/>
      </xdr:nvSpPr>
      <xdr:spPr>
        <a:xfrm>
          <a:off x="4584700" y="59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95527</xdr:rowOff>
    </xdr:from>
    <xdr:ext cx="534377" cy="259045"/>
    <xdr:sp macro="" textlink="">
      <xdr:nvSpPr>
        <xdr:cNvPr id="80" name="議会費該当値テキスト"/>
        <xdr:cNvSpPr txBox="1"/>
      </xdr:nvSpPr>
      <xdr:spPr>
        <a:xfrm>
          <a:off x="4686300" y="57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80861</xdr:rowOff>
    </xdr:from>
    <xdr:to>
      <xdr:col>20</xdr:col>
      <xdr:colOff>38100</xdr:colOff>
      <xdr:row>35</xdr:row>
      <xdr:rowOff>11011</xdr:rowOff>
    </xdr:to>
    <xdr:sp macro="" textlink="">
      <xdr:nvSpPr>
        <xdr:cNvPr id="81" name="楕円 80"/>
        <xdr:cNvSpPr/>
      </xdr:nvSpPr>
      <xdr:spPr>
        <a:xfrm>
          <a:off x="3746500" y="59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27538</xdr:rowOff>
    </xdr:from>
    <xdr:ext cx="534377" cy="259045"/>
    <xdr:sp macro="" textlink="">
      <xdr:nvSpPr>
        <xdr:cNvPr id="82" name="テキスト ボックス 81"/>
        <xdr:cNvSpPr txBox="1"/>
      </xdr:nvSpPr>
      <xdr:spPr>
        <a:xfrm>
          <a:off x="3530111" y="568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81680</xdr:rowOff>
    </xdr:from>
    <xdr:to>
      <xdr:col>15</xdr:col>
      <xdr:colOff>101600</xdr:colOff>
      <xdr:row>35</xdr:row>
      <xdr:rowOff>11830</xdr:rowOff>
    </xdr:to>
    <xdr:sp macro="" textlink="">
      <xdr:nvSpPr>
        <xdr:cNvPr id="83" name="楕円 82"/>
        <xdr:cNvSpPr/>
      </xdr:nvSpPr>
      <xdr:spPr>
        <a:xfrm>
          <a:off x="2857500" y="591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28357</xdr:rowOff>
    </xdr:from>
    <xdr:ext cx="534377" cy="259045"/>
    <xdr:sp macro="" textlink="">
      <xdr:nvSpPr>
        <xdr:cNvPr id="84" name="テキスト ボックス 83"/>
        <xdr:cNvSpPr txBox="1"/>
      </xdr:nvSpPr>
      <xdr:spPr>
        <a:xfrm>
          <a:off x="2641111" y="56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71355</xdr:rowOff>
    </xdr:from>
    <xdr:to>
      <xdr:col>10</xdr:col>
      <xdr:colOff>165100</xdr:colOff>
      <xdr:row>35</xdr:row>
      <xdr:rowOff>1505</xdr:rowOff>
    </xdr:to>
    <xdr:sp macro="" textlink="">
      <xdr:nvSpPr>
        <xdr:cNvPr id="85" name="楕円 84"/>
        <xdr:cNvSpPr/>
      </xdr:nvSpPr>
      <xdr:spPr>
        <a:xfrm>
          <a:off x="1968500" y="59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18032</xdr:rowOff>
    </xdr:from>
    <xdr:ext cx="534377" cy="259045"/>
    <xdr:sp macro="" textlink="">
      <xdr:nvSpPr>
        <xdr:cNvPr id="86" name="テキスト ボックス 85"/>
        <xdr:cNvSpPr txBox="1"/>
      </xdr:nvSpPr>
      <xdr:spPr>
        <a:xfrm>
          <a:off x="1752111" y="56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80042</xdr:rowOff>
    </xdr:from>
    <xdr:to>
      <xdr:col>6</xdr:col>
      <xdr:colOff>38100</xdr:colOff>
      <xdr:row>35</xdr:row>
      <xdr:rowOff>10192</xdr:rowOff>
    </xdr:to>
    <xdr:sp macro="" textlink="">
      <xdr:nvSpPr>
        <xdr:cNvPr id="87" name="楕円 86"/>
        <xdr:cNvSpPr/>
      </xdr:nvSpPr>
      <xdr:spPr>
        <a:xfrm>
          <a:off x="1079500" y="590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26719</xdr:rowOff>
    </xdr:from>
    <xdr:ext cx="534377" cy="259045"/>
    <xdr:sp macro="" textlink="">
      <xdr:nvSpPr>
        <xdr:cNvPr id="88" name="テキスト ボックス 87"/>
        <xdr:cNvSpPr txBox="1"/>
      </xdr:nvSpPr>
      <xdr:spPr>
        <a:xfrm>
          <a:off x="863111" y="568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61062</xdr:rowOff>
    </xdr:from>
    <xdr:to>
      <xdr:col>24</xdr:col>
      <xdr:colOff>63500</xdr:colOff>
      <xdr:row>58</xdr:row>
      <xdr:rowOff>78351</xdr:rowOff>
    </xdr:to>
    <xdr:cxnSp macro="">
      <xdr:nvCxnSpPr>
        <xdr:cNvPr id="117" name="直線コネクタ 116"/>
        <xdr:cNvCxnSpPr/>
      </xdr:nvCxnSpPr>
      <xdr:spPr>
        <a:xfrm>
          <a:off x="3797300" y="10005162"/>
          <a:ext cx="838200" cy="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124320</xdr:rowOff>
    </xdr:from>
    <xdr:to>
      <xdr:col>19</xdr:col>
      <xdr:colOff>177800</xdr:colOff>
      <xdr:row>58</xdr:row>
      <xdr:rowOff>61062</xdr:rowOff>
    </xdr:to>
    <xdr:cxnSp macro="">
      <xdr:nvCxnSpPr>
        <xdr:cNvPr id="120" name="直線コネクタ 119"/>
        <xdr:cNvCxnSpPr/>
      </xdr:nvCxnSpPr>
      <xdr:spPr>
        <a:xfrm>
          <a:off x="2908300" y="9896970"/>
          <a:ext cx="889000" cy="10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124320</xdr:rowOff>
    </xdr:from>
    <xdr:to>
      <xdr:col>15</xdr:col>
      <xdr:colOff>50800</xdr:colOff>
      <xdr:row>58</xdr:row>
      <xdr:rowOff>40288</xdr:rowOff>
    </xdr:to>
    <xdr:cxnSp macro="">
      <xdr:nvCxnSpPr>
        <xdr:cNvPr id="123" name="直線コネクタ 122"/>
        <xdr:cNvCxnSpPr/>
      </xdr:nvCxnSpPr>
      <xdr:spPr>
        <a:xfrm flipV="1">
          <a:off x="2019300" y="9896970"/>
          <a:ext cx="889000" cy="8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21491</xdr:rowOff>
    </xdr:from>
    <xdr:to>
      <xdr:col>10</xdr:col>
      <xdr:colOff>114300</xdr:colOff>
      <xdr:row>58</xdr:row>
      <xdr:rowOff>40288</xdr:rowOff>
    </xdr:to>
    <xdr:cxnSp macro="">
      <xdr:nvCxnSpPr>
        <xdr:cNvPr id="126" name="直線コネクタ 125"/>
        <xdr:cNvCxnSpPr/>
      </xdr:nvCxnSpPr>
      <xdr:spPr>
        <a:xfrm>
          <a:off x="1130300" y="9965591"/>
          <a:ext cx="889000" cy="1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15787</xdr:rowOff>
    </xdr:from>
    <xdr:to>
      <xdr:col>6</xdr:col>
      <xdr:colOff>38100</xdr:colOff>
      <xdr:row>58</xdr:row>
      <xdr:rowOff>117387</xdr:rowOff>
    </xdr:to>
    <xdr:sp macro="" textlink="">
      <xdr:nvSpPr>
        <xdr:cNvPr id="129" name="フローチャート: 判断 128"/>
        <xdr:cNvSpPr/>
      </xdr:nvSpPr>
      <xdr:spPr>
        <a:xfrm>
          <a:off x="1079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108514</xdr:rowOff>
    </xdr:from>
    <xdr:ext cx="599010" cy="259045"/>
    <xdr:sp macro="" textlink="">
      <xdr:nvSpPr>
        <xdr:cNvPr id="130" name="テキスト ボックス 129"/>
        <xdr:cNvSpPr txBox="1"/>
      </xdr:nvSpPr>
      <xdr:spPr>
        <a:xfrm>
          <a:off x="830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27551</xdr:rowOff>
    </xdr:from>
    <xdr:to>
      <xdr:col>24</xdr:col>
      <xdr:colOff>114300</xdr:colOff>
      <xdr:row>58</xdr:row>
      <xdr:rowOff>129151</xdr:rowOff>
    </xdr:to>
    <xdr:sp macro="" textlink="">
      <xdr:nvSpPr>
        <xdr:cNvPr id="136" name="楕円 135"/>
        <xdr:cNvSpPr/>
      </xdr:nvSpPr>
      <xdr:spPr>
        <a:xfrm>
          <a:off x="4584700" y="99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158378</xdr:rowOff>
    </xdr:from>
    <xdr:ext cx="599010" cy="259045"/>
    <xdr:sp macro="" textlink="">
      <xdr:nvSpPr>
        <xdr:cNvPr id="137" name="総務費該当値テキスト"/>
        <xdr:cNvSpPr txBox="1"/>
      </xdr:nvSpPr>
      <xdr:spPr>
        <a:xfrm>
          <a:off x="4686300" y="975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10262</xdr:rowOff>
    </xdr:from>
    <xdr:to>
      <xdr:col>20</xdr:col>
      <xdr:colOff>38100</xdr:colOff>
      <xdr:row>58</xdr:row>
      <xdr:rowOff>111862</xdr:rowOff>
    </xdr:to>
    <xdr:sp macro="" textlink="">
      <xdr:nvSpPr>
        <xdr:cNvPr id="138" name="楕円 137"/>
        <xdr:cNvSpPr/>
      </xdr:nvSpPr>
      <xdr:spPr>
        <a:xfrm>
          <a:off x="3746500" y="9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128389</xdr:rowOff>
    </xdr:from>
    <xdr:ext cx="599010" cy="259045"/>
    <xdr:sp macro="" textlink="">
      <xdr:nvSpPr>
        <xdr:cNvPr id="139" name="テキスト ボックス 138"/>
        <xdr:cNvSpPr txBox="1"/>
      </xdr:nvSpPr>
      <xdr:spPr>
        <a:xfrm>
          <a:off x="3497795" y="972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73520</xdr:rowOff>
    </xdr:from>
    <xdr:to>
      <xdr:col>15</xdr:col>
      <xdr:colOff>101600</xdr:colOff>
      <xdr:row>58</xdr:row>
      <xdr:rowOff>3670</xdr:rowOff>
    </xdr:to>
    <xdr:sp macro="" textlink="">
      <xdr:nvSpPr>
        <xdr:cNvPr id="140" name="楕円 139"/>
        <xdr:cNvSpPr/>
      </xdr:nvSpPr>
      <xdr:spPr>
        <a:xfrm>
          <a:off x="2857500" y="98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20197</xdr:rowOff>
    </xdr:from>
    <xdr:ext cx="599010" cy="259045"/>
    <xdr:sp macro="" textlink="">
      <xdr:nvSpPr>
        <xdr:cNvPr id="141" name="テキスト ボックス 140"/>
        <xdr:cNvSpPr txBox="1"/>
      </xdr:nvSpPr>
      <xdr:spPr>
        <a:xfrm>
          <a:off x="2608795" y="962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160938</xdr:rowOff>
    </xdr:from>
    <xdr:to>
      <xdr:col>10</xdr:col>
      <xdr:colOff>165100</xdr:colOff>
      <xdr:row>58</xdr:row>
      <xdr:rowOff>91088</xdr:rowOff>
    </xdr:to>
    <xdr:sp macro="" textlink="">
      <xdr:nvSpPr>
        <xdr:cNvPr id="142" name="楕円 141"/>
        <xdr:cNvSpPr/>
      </xdr:nvSpPr>
      <xdr:spPr>
        <a:xfrm>
          <a:off x="1968500" y="993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107615</xdr:rowOff>
    </xdr:from>
    <xdr:ext cx="599010" cy="259045"/>
    <xdr:sp macro="" textlink="">
      <xdr:nvSpPr>
        <xdr:cNvPr id="143" name="テキスト ボックス 142"/>
        <xdr:cNvSpPr txBox="1"/>
      </xdr:nvSpPr>
      <xdr:spPr>
        <a:xfrm>
          <a:off x="1719795" y="970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142141</xdr:rowOff>
    </xdr:from>
    <xdr:to>
      <xdr:col>6</xdr:col>
      <xdr:colOff>38100</xdr:colOff>
      <xdr:row>58</xdr:row>
      <xdr:rowOff>72291</xdr:rowOff>
    </xdr:to>
    <xdr:sp macro="" textlink="">
      <xdr:nvSpPr>
        <xdr:cNvPr id="144" name="楕円 143"/>
        <xdr:cNvSpPr/>
      </xdr:nvSpPr>
      <xdr:spPr>
        <a:xfrm>
          <a:off x="1079500" y="991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88818</xdr:rowOff>
    </xdr:from>
    <xdr:ext cx="599010" cy="259045"/>
    <xdr:sp macro="" textlink="">
      <xdr:nvSpPr>
        <xdr:cNvPr id="145" name="テキスト ボックス 144"/>
        <xdr:cNvSpPr txBox="1"/>
      </xdr:nvSpPr>
      <xdr:spPr>
        <a:xfrm>
          <a:off x="830795" y="96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149670</xdr:rowOff>
    </xdr:from>
    <xdr:to>
      <xdr:col>24</xdr:col>
      <xdr:colOff>63500</xdr:colOff>
      <xdr:row>77</xdr:row>
      <xdr:rowOff>70238</xdr:rowOff>
    </xdr:to>
    <xdr:cxnSp macro="">
      <xdr:nvCxnSpPr>
        <xdr:cNvPr id="176" name="直線コネクタ 175"/>
        <xdr:cNvCxnSpPr/>
      </xdr:nvCxnSpPr>
      <xdr:spPr>
        <a:xfrm flipV="1">
          <a:off x="3797300" y="13008420"/>
          <a:ext cx="838200" cy="26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67421</xdr:rowOff>
    </xdr:from>
    <xdr:to>
      <xdr:col>19</xdr:col>
      <xdr:colOff>177800</xdr:colOff>
      <xdr:row>77</xdr:row>
      <xdr:rowOff>70238</xdr:rowOff>
    </xdr:to>
    <xdr:cxnSp macro="">
      <xdr:nvCxnSpPr>
        <xdr:cNvPr id="179" name="直線コネクタ 178"/>
        <xdr:cNvCxnSpPr/>
      </xdr:nvCxnSpPr>
      <xdr:spPr>
        <a:xfrm>
          <a:off x="2908300" y="13269071"/>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67421</xdr:rowOff>
    </xdr:from>
    <xdr:to>
      <xdr:col>15</xdr:col>
      <xdr:colOff>50800</xdr:colOff>
      <xdr:row>77</xdr:row>
      <xdr:rowOff>112390</xdr:rowOff>
    </xdr:to>
    <xdr:cxnSp macro="">
      <xdr:nvCxnSpPr>
        <xdr:cNvPr id="182" name="直線コネクタ 181"/>
        <xdr:cNvCxnSpPr/>
      </xdr:nvCxnSpPr>
      <xdr:spPr>
        <a:xfrm flipV="1">
          <a:off x="2019300" y="13269071"/>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112390</xdr:rowOff>
    </xdr:from>
    <xdr:to>
      <xdr:col>10</xdr:col>
      <xdr:colOff>114300</xdr:colOff>
      <xdr:row>77</xdr:row>
      <xdr:rowOff>114035</xdr:rowOff>
    </xdr:to>
    <xdr:cxnSp macro="">
      <xdr:nvCxnSpPr>
        <xdr:cNvPr id="185" name="直線コネクタ 184"/>
        <xdr:cNvCxnSpPr/>
      </xdr:nvCxnSpPr>
      <xdr:spPr>
        <a:xfrm flipV="1">
          <a:off x="1130300" y="13314040"/>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132952</xdr:rowOff>
    </xdr:from>
    <xdr:to>
      <xdr:col>6</xdr:col>
      <xdr:colOff>38100</xdr:colOff>
      <xdr:row>77</xdr:row>
      <xdr:rowOff>63102</xdr:rowOff>
    </xdr:to>
    <xdr:sp macro="" textlink="">
      <xdr:nvSpPr>
        <xdr:cNvPr id="188" name="フローチャート: 判断 187"/>
        <xdr:cNvSpPr/>
      </xdr:nvSpPr>
      <xdr:spPr>
        <a:xfrm>
          <a:off x="1079500" y="1316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79629</xdr:rowOff>
    </xdr:from>
    <xdr:ext cx="599010" cy="259045"/>
    <xdr:sp macro="" textlink="">
      <xdr:nvSpPr>
        <xdr:cNvPr id="189" name="テキスト ボックス 188"/>
        <xdr:cNvSpPr txBox="1"/>
      </xdr:nvSpPr>
      <xdr:spPr>
        <a:xfrm>
          <a:off x="830795" y="129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98870</xdr:rowOff>
    </xdr:from>
    <xdr:to>
      <xdr:col>24</xdr:col>
      <xdr:colOff>114300</xdr:colOff>
      <xdr:row>76</xdr:row>
      <xdr:rowOff>29020</xdr:rowOff>
    </xdr:to>
    <xdr:sp macro="" textlink="">
      <xdr:nvSpPr>
        <xdr:cNvPr id="195" name="楕円 194"/>
        <xdr:cNvSpPr/>
      </xdr:nvSpPr>
      <xdr:spPr>
        <a:xfrm>
          <a:off x="4584700" y="129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121747</xdr:rowOff>
    </xdr:from>
    <xdr:ext cx="599010" cy="259045"/>
    <xdr:sp macro="" textlink="">
      <xdr:nvSpPr>
        <xdr:cNvPr id="196" name="民生費該当値テキスト"/>
        <xdr:cNvSpPr txBox="1"/>
      </xdr:nvSpPr>
      <xdr:spPr>
        <a:xfrm>
          <a:off x="4686300" y="1280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19438</xdr:rowOff>
    </xdr:from>
    <xdr:to>
      <xdr:col>20</xdr:col>
      <xdr:colOff>38100</xdr:colOff>
      <xdr:row>77</xdr:row>
      <xdr:rowOff>121038</xdr:rowOff>
    </xdr:to>
    <xdr:sp macro="" textlink="">
      <xdr:nvSpPr>
        <xdr:cNvPr id="197" name="楕円 196"/>
        <xdr:cNvSpPr/>
      </xdr:nvSpPr>
      <xdr:spPr>
        <a:xfrm>
          <a:off x="3746500" y="132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137565</xdr:rowOff>
    </xdr:from>
    <xdr:ext cx="599010" cy="259045"/>
    <xdr:sp macro="" textlink="">
      <xdr:nvSpPr>
        <xdr:cNvPr id="198" name="テキスト ボックス 197"/>
        <xdr:cNvSpPr txBox="1"/>
      </xdr:nvSpPr>
      <xdr:spPr>
        <a:xfrm>
          <a:off x="3497795" y="1299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16621</xdr:rowOff>
    </xdr:from>
    <xdr:to>
      <xdr:col>15</xdr:col>
      <xdr:colOff>101600</xdr:colOff>
      <xdr:row>77</xdr:row>
      <xdr:rowOff>118221</xdr:rowOff>
    </xdr:to>
    <xdr:sp macro="" textlink="">
      <xdr:nvSpPr>
        <xdr:cNvPr id="199" name="楕円 198"/>
        <xdr:cNvSpPr/>
      </xdr:nvSpPr>
      <xdr:spPr>
        <a:xfrm>
          <a:off x="2857500" y="132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134748</xdr:rowOff>
    </xdr:from>
    <xdr:ext cx="599010" cy="259045"/>
    <xdr:sp macro="" textlink="">
      <xdr:nvSpPr>
        <xdr:cNvPr id="200" name="テキスト ボックス 199"/>
        <xdr:cNvSpPr txBox="1"/>
      </xdr:nvSpPr>
      <xdr:spPr>
        <a:xfrm>
          <a:off x="2608795" y="1299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61590</xdr:rowOff>
    </xdr:from>
    <xdr:to>
      <xdr:col>10</xdr:col>
      <xdr:colOff>165100</xdr:colOff>
      <xdr:row>77</xdr:row>
      <xdr:rowOff>163190</xdr:rowOff>
    </xdr:to>
    <xdr:sp macro="" textlink="">
      <xdr:nvSpPr>
        <xdr:cNvPr id="201" name="楕円 200"/>
        <xdr:cNvSpPr/>
      </xdr:nvSpPr>
      <xdr:spPr>
        <a:xfrm>
          <a:off x="1968500" y="132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154317</xdr:rowOff>
    </xdr:from>
    <xdr:ext cx="599010" cy="259045"/>
    <xdr:sp macro="" textlink="">
      <xdr:nvSpPr>
        <xdr:cNvPr id="202" name="テキスト ボックス 201"/>
        <xdr:cNvSpPr txBox="1"/>
      </xdr:nvSpPr>
      <xdr:spPr>
        <a:xfrm>
          <a:off x="1719795" y="1335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63235</xdr:rowOff>
    </xdr:from>
    <xdr:to>
      <xdr:col>6</xdr:col>
      <xdr:colOff>38100</xdr:colOff>
      <xdr:row>77</xdr:row>
      <xdr:rowOff>164835</xdr:rowOff>
    </xdr:to>
    <xdr:sp macro="" textlink="">
      <xdr:nvSpPr>
        <xdr:cNvPr id="203" name="楕円 202"/>
        <xdr:cNvSpPr/>
      </xdr:nvSpPr>
      <xdr:spPr>
        <a:xfrm>
          <a:off x="1079500" y="132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155962</xdr:rowOff>
    </xdr:from>
    <xdr:ext cx="599010" cy="259045"/>
    <xdr:sp macro="" textlink="">
      <xdr:nvSpPr>
        <xdr:cNvPr id="204" name="テキスト ボックス 203"/>
        <xdr:cNvSpPr txBox="1"/>
      </xdr:nvSpPr>
      <xdr:spPr>
        <a:xfrm>
          <a:off x="830795" y="1335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21079</xdr:rowOff>
    </xdr:from>
    <xdr:to>
      <xdr:col>24</xdr:col>
      <xdr:colOff>63500</xdr:colOff>
      <xdr:row>95</xdr:row>
      <xdr:rowOff>91894</xdr:rowOff>
    </xdr:to>
    <xdr:cxnSp macro="">
      <xdr:nvCxnSpPr>
        <xdr:cNvPr id="235" name="直線コネクタ 234"/>
        <xdr:cNvCxnSpPr/>
      </xdr:nvCxnSpPr>
      <xdr:spPr>
        <a:xfrm flipV="1">
          <a:off x="3797300" y="16308829"/>
          <a:ext cx="838200" cy="7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91894</xdr:rowOff>
    </xdr:from>
    <xdr:to>
      <xdr:col>19</xdr:col>
      <xdr:colOff>177800</xdr:colOff>
      <xdr:row>96</xdr:row>
      <xdr:rowOff>14914</xdr:rowOff>
    </xdr:to>
    <xdr:cxnSp macro="">
      <xdr:nvCxnSpPr>
        <xdr:cNvPr id="238" name="直線コネクタ 237"/>
        <xdr:cNvCxnSpPr/>
      </xdr:nvCxnSpPr>
      <xdr:spPr>
        <a:xfrm flipV="1">
          <a:off x="2908300" y="16379644"/>
          <a:ext cx="889000" cy="9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157910</xdr:rowOff>
    </xdr:from>
    <xdr:to>
      <xdr:col>15</xdr:col>
      <xdr:colOff>50800</xdr:colOff>
      <xdr:row>96</xdr:row>
      <xdr:rowOff>14914</xdr:rowOff>
    </xdr:to>
    <xdr:cxnSp macro="">
      <xdr:nvCxnSpPr>
        <xdr:cNvPr id="241" name="直線コネクタ 240"/>
        <xdr:cNvCxnSpPr/>
      </xdr:nvCxnSpPr>
      <xdr:spPr>
        <a:xfrm>
          <a:off x="2019300" y="16445660"/>
          <a:ext cx="8890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157910</xdr:rowOff>
    </xdr:from>
    <xdr:to>
      <xdr:col>10</xdr:col>
      <xdr:colOff>114300</xdr:colOff>
      <xdr:row>96</xdr:row>
      <xdr:rowOff>77609</xdr:rowOff>
    </xdr:to>
    <xdr:cxnSp macro="">
      <xdr:nvCxnSpPr>
        <xdr:cNvPr id="244" name="直線コネクタ 243"/>
        <xdr:cNvCxnSpPr/>
      </xdr:nvCxnSpPr>
      <xdr:spPr>
        <a:xfrm flipV="1">
          <a:off x="1130300" y="16445660"/>
          <a:ext cx="889000" cy="9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136282</xdr:rowOff>
    </xdr:from>
    <xdr:to>
      <xdr:col>6</xdr:col>
      <xdr:colOff>38100</xdr:colOff>
      <xdr:row>97</xdr:row>
      <xdr:rowOff>66432</xdr:rowOff>
    </xdr:to>
    <xdr:sp macro="" textlink="">
      <xdr:nvSpPr>
        <xdr:cNvPr id="247" name="フローチャート: 判断 246"/>
        <xdr:cNvSpPr/>
      </xdr:nvSpPr>
      <xdr:spPr>
        <a:xfrm>
          <a:off x="10795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57559</xdr:rowOff>
    </xdr:from>
    <xdr:ext cx="599010" cy="259045"/>
    <xdr:sp macro="" textlink="">
      <xdr:nvSpPr>
        <xdr:cNvPr id="248" name="テキスト ボックス 247"/>
        <xdr:cNvSpPr txBox="1"/>
      </xdr:nvSpPr>
      <xdr:spPr>
        <a:xfrm>
          <a:off x="830795" y="1668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141729</xdr:rowOff>
    </xdr:from>
    <xdr:to>
      <xdr:col>24</xdr:col>
      <xdr:colOff>114300</xdr:colOff>
      <xdr:row>95</xdr:row>
      <xdr:rowOff>71879</xdr:rowOff>
    </xdr:to>
    <xdr:sp macro="" textlink="">
      <xdr:nvSpPr>
        <xdr:cNvPr id="254" name="楕円 253"/>
        <xdr:cNvSpPr/>
      </xdr:nvSpPr>
      <xdr:spPr>
        <a:xfrm>
          <a:off x="4584700" y="1625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164606</xdr:rowOff>
    </xdr:from>
    <xdr:ext cx="599010" cy="259045"/>
    <xdr:sp macro="" textlink="">
      <xdr:nvSpPr>
        <xdr:cNvPr id="255" name="衛生費該当値テキスト"/>
        <xdr:cNvSpPr txBox="1"/>
      </xdr:nvSpPr>
      <xdr:spPr>
        <a:xfrm>
          <a:off x="4686300" y="1610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41094</xdr:rowOff>
    </xdr:from>
    <xdr:to>
      <xdr:col>20</xdr:col>
      <xdr:colOff>38100</xdr:colOff>
      <xdr:row>95</xdr:row>
      <xdr:rowOff>142694</xdr:rowOff>
    </xdr:to>
    <xdr:sp macro="" textlink="">
      <xdr:nvSpPr>
        <xdr:cNvPr id="256" name="楕円 255"/>
        <xdr:cNvSpPr/>
      </xdr:nvSpPr>
      <xdr:spPr>
        <a:xfrm>
          <a:off x="3746500" y="163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159221</xdr:rowOff>
    </xdr:from>
    <xdr:ext cx="599010" cy="259045"/>
    <xdr:sp macro="" textlink="">
      <xdr:nvSpPr>
        <xdr:cNvPr id="257" name="テキスト ボックス 256"/>
        <xdr:cNvSpPr txBox="1"/>
      </xdr:nvSpPr>
      <xdr:spPr>
        <a:xfrm>
          <a:off x="3497795" y="16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135564</xdr:rowOff>
    </xdr:from>
    <xdr:to>
      <xdr:col>15</xdr:col>
      <xdr:colOff>101600</xdr:colOff>
      <xdr:row>96</xdr:row>
      <xdr:rowOff>65714</xdr:rowOff>
    </xdr:to>
    <xdr:sp macro="" textlink="">
      <xdr:nvSpPr>
        <xdr:cNvPr id="258" name="楕円 257"/>
        <xdr:cNvSpPr/>
      </xdr:nvSpPr>
      <xdr:spPr>
        <a:xfrm>
          <a:off x="2857500" y="164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82241</xdr:rowOff>
    </xdr:from>
    <xdr:ext cx="599010" cy="259045"/>
    <xdr:sp macro="" textlink="">
      <xdr:nvSpPr>
        <xdr:cNvPr id="259" name="テキスト ボックス 258"/>
        <xdr:cNvSpPr txBox="1"/>
      </xdr:nvSpPr>
      <xdr:spPr>
        <a:xfrm>
          <a:off x="2608795" y="1619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107110</xdr:rowOff>
    </xdr:from>
    <xdr:to>
      <xdr:col>10</xdr:col>
      <xdr:colOff>165100</xdr:colOff>
      <xdr:row>96</xdr:row>
      <xdr:rowOff>37260</xdr:rowOff>
    </xdr:to>
    <xdr:sp macro="" textlink="">
      <xdr:nvSpPr>
        <xdr:cNvPr id="260" name="楕円 259"/>
        <xdr:cNvSpPr/>
      </xdr:nvSpPr>
      <xdr:spPr>
        <a:xfrm>
          <a:off x="1968500" y="163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53787</xdr:rowOff>
    </xdr:from>
    <xdr:ext cx="599010" cy="259045"/>
    <xdr:sp macro="" textlink="">
      <xdr:nvSpPr>
        <xdr:cNvPr id="261" name="テキスト ボックス 260"/>
        <xdr:cNvSpPr txBox="1"/>
      </xdr:nvSpPr>
      <xdr:spPr>
        <a:xfrm>
          <a:off x="1719795" y="1617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26809</xdr:rowOff>
    </xdr:from>
    <xdr:to>
      <xdr:col>6</xdr:col>
      <xdr:colOff>38100</xdr:colOff>
      <xdr:row>96</xdr:row>
      <xdr:rowOff>128409</xdr:rowOff>
    </xdr:to>
    <xdr:sp macro="" textlink="">
      <xdr:nvSpPr>
        <xdr:cNvPr id="262" name="楕円 261"/>
        <xdr:cNvSpPr/>
      </xdr:nvSpPr>
      <xdr:spPr>
        <a:xfrm>
          <a:off x="1079500" y="16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144936</xdr:rowOff>
    </xdr:from>
    <xdr:ext cx="599010" cy="259045"/>
    <xdr:sp macro="" textlink="">
      <xdr:nvSpPr>
        <xdr:cNvPr id="263" name="テキスト ボックス 262"/>
        <xdr:cNvSpPr txBox="1"/>
      </xdr:nvSpPr>
      <xdr:spPr>
        <a:xfrm>
          <a:off x="830795" y="1626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88646</xdr:rowOff>
    </xdr:from>
    <xdr:to>
      <xdr:col>36</xdr:col>
      <xdr:colOff>165100</xdr:colOff>
      <xdr:row>37</xdr:row>
      <xdr:rowOff>18796</xdr:rowOff>
    </xdr:to>
    <xdr:sp macro="" textlink="">
      <xdr:nvSpPr>
        <xdr:cNvPr id="304" name="フローチャート: 判断 303"/>
        <xdr:cNvSpPr/>
      </xdr:nvSpPr>
      <xdr:spPr>
        <a:xfrm>
          <a:off x="6921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35323</xdr:rowOff>
    </xdr:from>
    <xdr:ext cx="469744" cy="259045"/>
    <xdr:sp macro="" textlink="">
      <xdr:nvSpPr>
        <xdr:cNvPr id="305" name="テキスト ボックス 304"/>
        <xdr:cNvSpPr txBox="1"/>
      </xdr:nvSpPr>
      <xdr:spPr>
        <a:xfrm>
          <a:off x="6737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51054</xdr:rowOff>
    </xdr:from>
    <xdr:to>
      <xdr:col>55</xdr:col>
      <xdr:colOff>0</xdr:colOff>
      <xdr:row>56</xdr:row>
      <xdr:rowOff>124295</xdr:rowOff>
    </xdr:to>
    <xdr:cxnSp macro="">
      <xdr:nvCxnSpPr>
        <xdr:cNvPr id="349" name="直線コネクタ 348"/>
        <xdr:cNvCxnSpPr/>
      </xdr:nvCxnSpPr>
      <xdr:spPr>
        <a:xfrm>
          <a:off x="9639300" y="8966454"/>
          <a:ext cx="838200" cy="75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51054</xdr:rowOff>
    </xdr:from>
    <xdr:to>
      <xdr:col>50</xdr:col>
      <xdr:colOff>114300</xdr:colOff>
      <xdr:row>55</xdr:row>
      <xdr:rowOff>145023</xdr:rowOff>
    </xdr:to>
    <xdr:cxnSp macro="">
      <xdr:nvCxnSpPr>
        <xdr:cNvPr id="352" name="直線コネクタ 351"/>
        <xdr:cNvCxnSpPr/>
      </xdr:nvCxnSpPr>
      <xdr:spPr>
        <a:xfrm flipV="1">
          <a:off x="8750300" y="8966454"/>
          <a:ext cx="889000" cy="60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145023</xdr:rowOff>
    </xdr:from>
    <xdr:to>
      <xdr:col>45</xdr:col>
      <xdr:colOff>177800</xdr:colOff>
      <xdr:row>57</xdr:row>
      <xdr:rowOff>77645</xdr:rowOff>
    </xdr:to>
    <xdr:cxnSp macro="">
      <xdr:nvCxnSpPr>
        <xdr:cNvPr id="355" name="直線コネクタ 354"/>
        <xdr:cNvCxnSpPr/>
      </xdr:nvCxnSpPr>
      <xdr:spPr>
        <a:xfrm flipV="1">
          <a:off x="7861300" y="9574773"/>
          <a:ext cx="889000" cy="27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65401</xdr:rowOff>
    </xdr:from>
    <xdr:to>
      <xdr:col>41</xdr:col>
      <xdr:colOff>50800</xdr:colOff>
      <xdr:row>57</xdr:row>
      <xdr:rowOff>77645</xdr:rowOff>
    </xdr:to>
    <xdr:cxnSp macro="">
      <xdr:nvCxnSpPr>
        <xdr:cNvPr id="358" name="直線コネクタ 357"/>
        <xdr:cNvCxnSpPr/>
      </xdr:nvCxnSpPr>
      <xdr:spPr>
        <a:xfrm>
          <a:off x="6972300" y="9838051"/>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39465</xdr:rowOff>
    </xdr:from>
    <xdr:to>
      <xdr:col>36</xdr:col>
      <xdr:colOff>165100</xdr:colOff>
      <xdr:row>58</xdr:row>
      <xdr:rowOff>141065</xdr:rowOff>
    </xdr:to>
    <xdr:sp macro="" textlink="">
      <xdr:nvSpPr>
        <xdr:cNvPr id="361" name="フローチャート: 判断 360"/>
        <xdr:cNvSpPr/>
      </xdr:nvSpPr>
      <xdr:spPr>
        <a:xfrm>
          <a:off x="69215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132192</xdr:rowOff>
    </xdr:from>
    <xdr:ext cx="534377" cy="259045"/>
    <xdr:sp macro="" textlink="">
      <xdr:nvSpPr>
        <xdr:cNvPr id="362" name="テキスト ボックス 361"/>
        <xdr:cNvSpPr txBox="1"/>
      </xdr:nvSpPr>
      <xdr:spPr>
        <a:xfrm>
          <a:off x="6705111" y="100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73495</xdr:rowOff>
    </xdr:from>
    <xdr:to>
      <xdr:col>55</xdr:col>
      <xdr:colOff>50800</xdr:colOff>
      <xdr:row>57</xdr:row>
      <xdr:rowOff>3645</xdr:rowOff>
    </xdr:to>
    <xdr:sp macro="" textlink="">
      <xdr:nvSpPr>
        <xdr:cNvPr id="368" name="楕円 367"/>
        <xdr:cNvSpPr/>
      </xdr:nvSpPr>
      <xdr:spPr>
        <a:xfrm>
          <a:off x="10426700" y="96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96372</xdr:rowOff>
    </xdr:from>
    <xdr:ext cx="599010" cy="259045"/>
    <xdr:sp macro="" textlink="">
      <xdr:nvSpPr>
        <xdr:cNvPr id="369" name="農林水産業費該当値テキスト"/>
        <xdr:cNvSpPr txBox="1"/>
      </xdr:nvSpPr>
      <xdr:spPr>
        <a:xfrm>
          <a:off x="10528300" y="952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254</xdr:rowOff>
    </xdr:from>
    <xdr:to>
      <xdr:col>50</xdr:col>
      <xdr:colOff>165100</xdr:colOff>
      <xdr:row>52</xdr:row>
      <xdr:rowOff>101854</xdr:rowOff>
    </xdr:to>
    <xdr:sp macro="" textlink="">
      <xdr:nvSpPr>
        <xdr:cNvPr id="370" name="楕円 369"/>
        <xdr:cNvSpPr/>
      </xdr:nvSpPr>
      <xdr:spPr>
        <a:xfrm>
          <a:off x="9588500" y="89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118381</xdr:rowOff>
    </xdr:from>
    <xdr:ext cx="599010" cy="259045"/>
    <xdr:sp macro="" textlink="">
      <xdr:nvSpPr>
        <xdr:cNvPr id="371" name="テキスト ボックス 370"/>
        <xdr:cNvSpPr txBox="1"/>
      </xdr:nvSpPr>
      <xdr:spPr>
        <a:xfrm>
          <a:off x="9339795" y="869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94223</xdr:rowOff>
    </xdr:from>
    <xdr:to>
      <xdr:col>46</xdr:col>
      <xdr:colOff>38100</xdr:colOff>
      <xdr:row>56</xdr:row>
      <xdr:rowOff>24373</xdr:rowOff>
    </xdr:to>
    <xdr:sp macro="" textlink="">
      <xdr:nvSpPr>
        <xdr:cNvPr id="372" name="楕円 371"/>
        <xdr:cNvSpPr/>
      </xdr:nvSpPr>
      <xdr:spPr>
        <a:xfrm>
          <a:off x="8699500" y="95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40900</xdr:rowOff>
    </xdr:from>
    <xdr:ext cx="599010" cy="259045"/>
    <xdr:sp macro="" textlink="">
      <xdr:nvSpPr>
        <xdr:cNvPr id="373" name="テキスト ボックス 372"/>
        <xdr:cNvSpPr txBox="1"/>
      </xdr:nvSpPr>
      <xdr:spPr>
        <a:xfrm>
          <a:off x="8450795" y="929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26845</xdr:rowOff>
    </xdr:from>
    <xdr:to>
      <xdr:col>41</xdr:col>
      <xdr:colOff>101600</xdr:colOff>
      <xdr:row>57</xdr:row>
      <xdr:rowOff>128445</xdr:rowOff>
    </xdr:to>
    <xdr:sp macro="" textlink="">
      <xdr:nvSpPr>
        <xdr:cNvPr id="374" name="楕円 373"/>
        <xdr:cNvSpPr/>
      </xdr:nvSpPr>
      <xdr:spPr>
        <a:xfrm>
          <a:off x="7810500" y="97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144972</xdr:rowOff>
    </xdr:from>
    <xdr:ext cx="599010" cy="259045"/>
    <xdr:sp macro="" textlink="">
      <xdr:nvSpPr>
        <xdr:cNvPr id="375" name="テキスト ボックス 374"/>
        <xdr:cNvSpPr txBox="1"/>
      </xdr:nvSpPr>
      <xdr:spPr>
        <a:xfrm>
          <a:off x="7561795" y="957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14601</xdr:rowOff>
    </xdr:from>
    <xdr:to>
      <xdr:col>36</xdr:col>
      <xdr:colOff>165100</xdr:colOff>
      <xdr:row>57</xdr:row>
      <xdr:rowOff>116201</xdr:rowOff>
    </xdr:to>
    <xdr:sp macro="" textlink="">
      <xdr:nvSpPr>
        <xdr:cNvPr id="376" name="楕円 375"/>
        <xdr:cNvSpPr/>
      </xdr:nvSpPr>
      <xdr:spPr>
        <a:xfrm>
          <a:off x="6921500" y="97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132728</xdr:rowOff>
    </xdr:from>
    <xdr:ext cx="599010" cy="259045"/>
    <xdr:sp macro="" textlink="">
      <xdr:nvSpPr>
        <xdr:cNvPr id="377" name="テキスト ボックス 376"/>
        <xdr:cNvSpPr txBox="1"/>
      </xdr:nvSpPr>
      <xdr:spPr>
        <a:xfrm>
          <a:off x="6672795" y="95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90219</xdr:rowOff>
    </xdr:from>
    <xdr:to>
      <xdr:col>55</xdr:col>
      <xdr:colOff>0</xdr:colOff>
      <xdr:row>78</xdr:row>
      <xdr:rowOff>8145</xdr:rowOff>
    </xdr:to>
    <xdr:cxnSp macro="">
      <xdr:nvCxnSpPr>
        <xdr:cNvPr id="406" name="直線コネクタ 405"/>
        <xdr:cNvCxnSpPr/>
      </xdr:nvCxnSpPr>
      <xdr:spPr>
        <a:xfrm flipV="1">
          <a:off x="9639300" y="13291869"/>
          <a:ext cx="838200" cy="8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169480</xdr:rowOff>
    </xdr:from>
    <xdr:to>
      <xdr:col>50</xdr:col>
      <xdr:colOff>114300</xdr:colOff>
      <xdr:row>78</xdr:row>
      <xdr:rowOff>8145</xdr:rowOff>
    </xdr:to>
    <xdr:cxnSp macro="">
      <xdr:nvCxnSpPr>
        <xdr:cNvPr id="409" name="直線コネクタ 408"/>
        <xdr:cNvCxnSpPr/>
      </xdr:nvCxnSpPr>
      <xdr:spPr>
        <a:xfrm>
          <a:off x="8750300" y="13371130"/>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169480</xdr:rowOff>
    </xdr:from>
    <xdr:to>
      <xdr:col>45</xdr:col>
      <xdr:colOff>177800</xdr:colOff>
      <xdr:row>78</xdr:row>
      <xdr:rowOff>19579</xdr:rowOff>
    </xdr:to>
    <xdr:cxnSp macro="">
      <xdr:nvCxnSpPr>
        <xdr:cNvPr id="412" name="直線コネクタ 411"/>
        <xdr:cNvCxnSpPr/>
      </xdr:nvCxnSpPr>
      <xdr:spPr>
        <a:xfrm flipV="1">
          <a:off x="7861300" y="13371130"/>
          <a:ext cx="8890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10595</xdr:rowOff>
    </xdr:from>
    <xdr:to>
      <xdr:col>41</xdr:col>
      <xdr:colOff>50800</xdr:colOff>
      <xdr:row>78</xdr:row>
      <xdr:rowOff>19579</xdr:rowOff>
    </xdr:to>
    <xdr:cxnSp macro="">
      <xdr:nvCxnSpPr>
        <xdr:cNvPr id="415" name="直線コネクタ 414"/>
        <xdr:cNvCxnSpPr/>
      </xdr:nvCxnSpPr>
      <xdr:spPr>
        <a:xfrm>
          <a:off x="6972300" y="13383695"/>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112126</xdr:rowOff>
    </xdr:from>
    <xdr:to>
      <xdr:col>36</xdr:col>
      <xdr:colOff>165100</xdr:colOff>
      <xdr:row>78</xdr:row>
      <xdr:rowOff>42276</xdr:rowOff>
    </xdr:to>
    <xdr:sp macro="" textlink="">
      <xdr:nvSpPr>
        <xdr:cNvPr id="418" name="フローチャート: 判断 417"/>
        <xdr:cNvSpPr/>
      </xdr:nvSpPr>
      <xdr:spPr>
        <a:xfrm>
          <a:off x="6921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58803</xdr:rowOff>
    </xdr:from>
    <xdr:ext cx="534377" cy="259045"/>
    <xdr:sp macro="" textlink="">
      <xdr:nvSpPr>
        <xdr:cNvPr id="419" name="テキスト ボックス 418"/>
        <xdr:cNvSpPr txBox="1"/>
      </xdr:nvSpPr>
      <xdr:spPr>
        <a:xfrm>
          <a:off x="6705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39419</xdr:rowOff>
    </xdr:from>
    <xdr:to>
      <xdr:col>55</xdr:col>
      <xdr:colOff>50800</xdr:colOff>
      <xdr:row>77</xdr:row>
      <xdr:rowOff>141019</xdr:rowOff>
    </xdr:to>
    <xdr:sp macro="" textlink="">
      <xdr:nvSpPr>
        <xdr:cNvPr id="425" name="楕円 424"/>
        <xdr:cNvSpPr/>
      </xdr:nvSpPr>
      <xdr:spPr>
        <a:xfrm>
          <a:off x="10426700" y="132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62296</xdr:rowOff>
    </xdr:from>
    <xdr:ext cx="534377" cy="259045"/>
    <xdr:sp macro="" textlink="">
      <xdr:nvSpPr>
        <xdr:cNvPr id="426" name="商工費該当値テキスト"/>
        <xdr:cNvSpPr txBox="1"/>
      </xdr:nvSpPr>
      <xdr:spPr>
        <a:xfrm>
          <a:off x="10528300" y="1309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128795</xdr:rowOff>
    </xdr:from>
    <xdr:to>
      <xdr:col>50</xdr:col>
      <xdr:colOff>165100</xdr:colOff>
      <xdr:row>78</xdr:row>
      <xdr:rowOff>58945</xdr:rowOff>
    </xdr:to>
    <xdr:sp macro="" textlink="">
      <xdr:nvSpPr>
        <xdr:cNvPr id="427" name="楕円 426"/>
        <xdr:cNvSpPr/>
      </xdr:nvSpPr>
      <xdr:spPr>
        <a:xfrm>
          <a:off x="9588500" y="133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75472</xdr:rowOff>
    </xdr:from>
    <xdr:ext cx="534377" cy="259045"/>
    <xdr:sp macro="" textlink="">
      <xdr:nvSpPr>
        <xdr:cNvPr id="428" name="テキスト ボックス 427"/>
        <xdr:cNvSpPr txBox="1"/>
      </xdr:nvSpPr>
      <xdr:spPr>
        <a:xfrm>
          <a:off x="9372111" y="1310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118680</xdr:rowOff>
    </xdr:from>
    <xdr:to>
      <xdr:col>46</xdr:col>
      <xdr:colOff>38100</xdr:colOff>
      <xdr:row>78</xdr:row>
      <xdr:rowOff>48830</xdr:rowOff>
    </xdr:to>
    <xdr:sp macro="" textlink="">
      <xdr:nvSpPr>
        <xdr:cNvPr id="429" name="楕円 428"/>
        <xdr:cNvSpPr/>
      </xdr:nvSpPr>
      <xdr:spPr>
        <a:xfrm>
          <a:off x="8699500" y="133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65357</xdr:rowOff>
    </xdr:from>
    <xdr:ext cx="534377" cy="259045"/>
    <xdr:sp macro="" textlink="">
      <xdr:nvSpPr>
        <xdr:cNvPr id="430" name="テキスト ボックス 429"/>
        <xdr:cNvSpPr txBox="1"/>
      </xdr:nvSpPr>
      <xdr:spPr>
        <a:xfrm>
          <a:off x="8483111" y="1309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140229</xdr:rowOff>
    </xdr:from>
    <xdr:to>
      <xdr:col>41</xdr:col>
      <xdr:colOff>101600</xdr:colOff>
      <xdr:row>78</xdr:row>
      <xdr:rowOff>70379</xdr:rowOff>
    </xdr:to>
    <xdr:sp macro="" textlink="">
      <xdr:nvSpPr>
        <xdr:cNvPr id="431" name="楕円 430"/>
        <xdr:cNvSpPr/>
      </xdr:nvSpPr>
      <xdr:spPr>
        <a:xfrm>
          <a:off x="7810500" y="133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86906</xdr:rowOff>
    </xdr:from>
    <xdr:ext cx="534377" cy="259045"/>
    <xdr:sp macro="" textlink="">
      <xdr:nvSpPr>
        <xdr:cNvPr id="432" name="テキスト ボックス 431"/>
        <xdr:cNvSpPr txBox="1"/>
      </xdr:nvSpPr>
      <xdr:spPr>
        <a:xfrm>
          <a:off x="7594111" y="131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131245</xdr:rowOff>
    </xdr:from>
    <xdr:to>
      <xdr:col>36</xdr:col>
      <xdr:colOff>165100</xdr:colOff>
      <xdr:row>78</xdr:row>
      <xdr:rowOff>61395</xdr:rowOff>
    </xdr:to>
    <xdr:sp macro="" textlink="">
      <xdr:nvSpPr>
        <xdr:cNvPr id="433" name="楕円 432"/>
        <xdr:cNvSpPr/>
      </xdr:nvSpPr>
      <xdr:spPr>
        <a:xfrm>
          <a:off x="6921500" y="1333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52522</xdr:rowOff>
    </xdr:from>
    <xdr:ext cx="534377" cy="259045"/>
    <xdr:sp macro="" textlink="">
      <xdr:nvSpPr>
        <xdr:cNvPr id="434" name="テキスト ボックス 433"/>
        <xdr:cNvSpPr txBox="1"/>
      </xdr:nvSpPr>
      <xdr:spPr>
        <a:xfrm>
          <a:off x="6705111" y="1342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48271</xdr:rowOff>
    </xdr:from>
    <xdr:to>
      <xdr:col>55</xdr:col>
      <xdr:colOff>0</xdr:colOff>
      <xdr:row>97</xdr:row>
      <xdr:rowOff>84274</xdr:rowOff>
    </xdr:to>
    <xdr:cxnSp macro="">
      <xdr:nvCxnSpPr>
        <xdr:cNvPr id="465" name="直線コネクタ 464"/>
        <xdr:cNvCxnSpPr/>
      </xdr:nvCxnSpPr>
      <xdr:spPr>
        <a:xfrm flipV="1">
          <a:off x="9639300" y="16678921"/>
          <a:ext cx="838200" cy="3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84274</xdr:rowOff>
    </xdr:from>
    <xdr:to>
      <xdr:col>50</xdr:col>
      <xdr:colOff>114300</xdr:colOff>
      <xdr:row>97</xdr:row>
      <xdr:rowOff>137601</xdr:rowOff>
    </xdr:to>
    <xdr:cxnSp macro="">
      <xdr:nvCxnSpPr>
        <xdr:cNvPr id="468" name="直線コネクタ 467"/>
        <xdr:cNvCxnSpPr/>
      </xdr:nvCxnSpPr>
      <xdr:spPr>
        <a:xfrm flipV="1">
          <a:off x="8750300" y="16714924"/>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37362</xdr:rowOff>
    </xdr:from>
    <xdr:to>
      <xdr:col>45</xdr:col>
      <xdr:colOff>177800</xdr:colOff>
      <xdr:row>97</xdr:row>
      <xdr:rowOff>137601</xdr:rowOff>
    </xdr:to>
    <xdr:cxnSp macro="">
      <xdr:nvCxnSpPr>
        <xdr:cNvPr id="471" name="直線コネクタ 470"/>
        <xdr:cNvCxnSpPr/>
      </xdr:nvCxnSpPr>
      <xdr:spPr>
        <a:xfrm>
          <a:off x="7861300" y="16496562"/>
          <a:ext cx="889000" cy="2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37362</xdr:rowOff>
    </xdr:from>
    <xdr:to>
      <xdr:col>41</xdr:col>
      <xdr:colOff>50800</xdr:colOff>
      <xdr:row>97</xdr:row>
      <xdr:rowOff>112514</xdr:rowOff>
    </xdr:to>
    <xdr:cxnSp macro="">
      <xdr:nvCxnSpPr>
        <xdr:cNvPr id="474" name="直線コネクタ 473"/>
        <xdr:cNvCxnSpPr/>
      </xdr:nvCxnSpPr>
      <xdr:spPr>
        <a:xfrm flipV="1">
          <a:off x="6972300" y="16496562"/>
          <a:ext cx="889000" cy="24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147707</xdr:rowOff>
    </xdr:from>
    <xdr:to>
      <xdr:col>36</xdr:col>
      <xdr:colOff>165100</xdr:colOff>
      <xdr:row>98</xdr:row>
      <xdr:rowOff>77857</xdr:rowOff>
    </xdr:to>
    <xdr:sp macro="" textlink="">
      <xdr:nvSpPr>
        <xdr:cNvPr id="477" name="フローチャート: 判断 476"/>
        <xdr:cNvSpPr/>
      </xdr:nvSpPr>
      <xdr:spPr>
        <a:xfrm>
          <a:off x="69215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68984</xdr:rowOff>
    </xdr:from>
    <xdr:ext cx="599010" cy="259045"/>
    <xdr:sp macro="" textlink="">
      <xdr:nvSpPr>
        <xdr:cNvPr id="478" name="テキスト ボックス 477"/>
        <xdr:cNvSpPr txBox="1"/>
      </xdr:nvSpPr>
      <xdr:spPr>
        <a:xfrm>
          <a:off x="6672795" y="1687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168921</xdr:rowOff>
    </xdr:from>
    <xdr:to>
      <xdr:col>55</xdr:col>
      <xdr:colOff>50800</xdr:colOff>
      <xdr:row>97</xdr:row>
      <xdr:rowOff>99071</xdr:rowOff>
    </xdr:to>
    <xdr:sp macro="" textlink="">
      <xdr:nvSpPr>
        <xdr:cNvPr id="484" name="楕円 483"/>
        <xdr:cNvSpPr/>
      </xdr:nvSpPr>
      <xdr:spPr>
        <a:xfrm>
          <a:off x="10426700" y="166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20348</xdr:rowOff>
    </xdr:from>
    <xdr:ext cx="599010" cy="259045"/>
    <xdr:sp macro="" textlink="">
      <xdr:nvSpPr>
        <xdr:cNvPr id="485" name="土木費該当値テキスト"/>
        <xdr:cNvSpPr txBox="1"/>
      </xdr:nvSpPr>
      <xdr:spPr>
        <a:xfrm>
          <a:off x="10528300" y="1647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33474</xdr:rowOff>
    </xdr:from>
    <xdr:to>
      <xdr:col>50</xdr:col>
      <xdr:colOff>165100</xdr:colOff>
      <xdr:row>97</xdr:row>
      <xdr:rowOff>135074</xdr:rowOff>
    </xdr:to>
    <xdr:sp macro="" textlink="">
      <xdr:nvSpPr>
        <xdr:cNvPr id="486" name="楕円 485"/>
        <xdr:cNvSpPr/>
      </xdr:nvSpPr>
      <xdr:spPr>
        <a:xfrm>
          <a:off x="9588500" y="166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151601</xdr:rowOff>
    </xdr:from>
    <xdr:ext cx="599010" cy="259045"/>
    <xdr:sp macro="" textlink="">
      <xdr:nvSpPr>
        <xdr:cNvPr id="487" name="テキスト ボックス 486"/>
        <xdr:cNvSpPr txBox="1"/>
      </xdr:nvSpPr>
      <xdr:spPr>
        <a:xfrm>
          <a:off x="9339795" y="1643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86801</xdr:rowOff>
    </xdr:from>
    <xdr:to>
      <xdr:col>46</xdr:col>
      <xdr:colOff>38100</xdr:colOff>
      <xdr:row>98</xdr:row>
      <xdr:rowOff>16951</xdr:rowOff>
    </xdr:to>
    <xdr:sp macro="" textlink="">
      <xdr:nvSpPr>
        <xdr:cNvPr id="488" name="楕円 487"/>
        <xdr:cNvSpPr/>
      </xdr:nvSpPr>
      <xdr:spPr>
        <a:xfrm>
          <a:off x="8699500" y="167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33478</xdr:rowOff>
    </xdr:from>
    <xdr:ext cx="599010" cy="259045"/>
    <xdr:sp macro="" textlink="">
      <xdr:nvSpPr>
        <xdr:cNvPr id="489" name="テキスト ボックス 488"/>
        <xdr:cNvSpPr txBox="1"/>
      </xdr:nvSpPr>
      <xdr:spPr>
        <a:xfrm>
          <a:off x="8450795" y="164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158012</xdr:rowOff>
    </xdr:from>
    <xdr:to>
      <xdr:col>41</xdr:col>
      <xdr:colOff>101600</xdr:colOff>
      <xdr:row>96</xdr:row>
      <xdr:rowOff>88162</xdr:rowOff>
    </xdr:to>
    <xdr:sp macro="" textlink="">
      <xdr:nvSpPr>
        <xdr:cNvPr id="490" name="楕円 489"/>
        <xdr:cNvSpPr/>
      </xdr:nvSpPr>
      <xdr:spPr>
        <a:xfrm>
          <a:off x="7810500" y="164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104689</xdr:rowOff>
    </xdr:from>
    <xdr:ext cx="599010" cy="259045"/>
    <xdr:sp macro="" textlink="">
      <xdr:nvSpPr>
        <xdr:cNvPr id="491" name="テキスト ボックス 490"/>
        <xdr:cNvSpPr txBox="1"/>
      </xdr:nvSpPr>
      <xdr:spPr>
        <a:xfrm>
          <a:off x="7561795" y="1622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61714</xdr:rowOff>
    </xdr:from>
    <xdr:to>
      <xdr:col>36</xdr:col>
      <xdr:colOff>165100</xdr:colOff>
      <xdr:row>97</xdr:row>
      <xdr:rowOff>163314</xdr:rowOff>
    </xdr:to>
    <xdr:sp macro="" textlink="">
      <xdr:nvSpPr>
        <xdr:cNvPr id="492" name="楕円 491"/>
        <xdr:cNvSpPr/>
      </xdr:nvSpPr>
      <xdr:spPr>
        <a:xfrm>
          <a:off x="6921500" y="166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8391</xdr:rowOff>
    </xdr:from>
    <xdr:ext cx="599010" cy="259045"/>
    <xdr:sp macro="" textlink="">
      <xdr:nvSpPr>
        <xdr:cNvPr id="493" name="テキスト ボックス 492"/>
        <xdr:cNvSpPr txBox="1"/>
      </xdr:nvSpPr>
      <xdr:spPr>
        <a:xfrm>
          <a:off x="6672795" y="164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50381</xdr:rowOff>
    </xdr:from>
    <xdr:to>
      <xdr:col>85</xdr:col>
      <xdr:colOff>127000</xdr:colOff>
      <xdr:row>38</xdr:row>
      <xdr:rowOff>53325</xdr:rowOff>
    </xdr:to>
    <xdr:cxnSp macro="">
      <xdr:nvCxnSpPr>
        <xdr:cNvPr id="522" name="直線コネクタ 521"/>
        <xdr:cNvCxnSpPr/>
      </xdr:nvCxnSpPr>
      <xdr:spPr>
        <a:xfrm flipV="1">
          <a:off x="15481300" y="6565481"/>
          <a:ext cx="8382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50956</xdr:rowOff>
    </xdr:from>
    <xdr:to>
      <xdr:col>81</xdr:col>
      <xdr:colOff>50800</xdr:colOff>
      <xdr:row>38</xdr:row>
      <xdr:rowOff>53325</xdr:rowOff>
    </xdr:to>
    <xdr:cxnSp macro="">
      <xdr:nvCxnSpPr>
        <xdr:cNvPr id="525" name="直線コネクタ 524"/>
        <xdr:cNvCxnSpPr/>
      </xdr:nvCxnSpPr>
      <xdr:spPr>
        <a:xfrm>
          <a:off x="14592300" y="6566056"/>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44200</xdr:rowOff>
    </xdr:from>
    <xdr:to>
      <xdr:col>76</xdr:col>
      <xdr:colOff>114300</xdr:colOff>
      <xdr:row>38</xdr:row>
      <xdr:rowOff>50956</xdr:rowOff>
    </xdr:to>
    <xdr:cxnSp macro="">
      <xdr:nvCxnSpPr>
        <xdr:cNvPr id="528" name="直線コネクタ 527"/>
        <xdr:cNvCxnSpPr/>
      </xdr:nvCxnSpPr>
      <xdr:spPr>
        <a:xfrm>
          <a:off x="13703300" y="6559300"/>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44200</xdr:rowOff>
    </xdr:from>
    <xdr:to>
      <xdr:col>71</xdr:col>
      <xdr:colOff>177800</xdr:colOff>
      <xdr:row>38</xdr:row>
      <xdr:rowOff>71232</xdr:rowOff>
    </xdr:to>
    <xdr:cxnSp macro="">
      <xdr:nvCxnSpPr>
        <xdr:cNvPr id="531" name="直線コネクタ 530"/>
        <xdr:cNvCxnSpPr/>
      </xdr:nvCxnSpPr>
      <xdr:spPr>
        <a:xfrm flipV="1">
          <a:off x="12814300" y="6559300"/>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38057</xdr:rowOff>
    </xdr:from>
    <xdr:to>
      <xdr:col>67</xdr:col>
      <xdr:colOff>101600</xdr:colOff>
      <xdr:row>38</xdr:row>
      <xdr:rowOff>139657</xdr:rowOff>
    </xdr:to>
    <xdr:sp macro="" textlink="">
      <xdr:nvSpPr>
        <xdr:cNvPr id="534" name="フローチャート: 判断 533"/>
        <xdr:cNvSpPr/>
      </xdr:nvSpPr>
      <xdr:spPr>
        <a:xfrm>
          <a:off x="12763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130784</xdr:rowOff>
    </xdr:from>
    <xdr:ext cx="534377" cy="259045"/>
    <xdr:sp macro="" textlink="">
      <xdr:nvSpPr>
        <xdr:cNvPr id="535" name="テキスト ボックス 534"/>
        <xdr:cNvSpPr txBox="1"/>
      </xdr:nvSpPr>
      <xdr:spPr>
        <a:xfrm>
          <a:off x="12547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171031</xdr:rowOff>
    </xdr:from>
    <xdr:to>
      <xdr:col>85</xdr:col>
      <xdr:colOff>177800</xdr:colOff>
      <xdr:row>38</xdr:row>
      <xdr:rowOff>101181</xdr:rowOff>
    </xdr:to>
    <xdr:sp macro="" textlink="">
      <xdr:nvSpPr>
        <xdr:cNvPr id="541" name="楕円 540"/>
        <xdr:cNvSpPr/>
      </xdr:nvSpPr>
      <xdr:spPr>
        <a:xfrm>
          <a:off x="16268700" y="65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22457</xdr:rowOff>
    </xdr:from>
    <xdr:ext cx="534377" cy="259045"/>
    <xdr:sp macro="" textlink="">
      <xdr:nvSpPr>
        <xdr:cNvPr id="542" name="消防費該当値テキスト"/>
        <xdr:cNvSpPr txBox="1"/>
      </xdr:nvSpPr>
      <xdr:spPr>
        <a:xfrm>
          <a:off x="16370300" y="636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2525</xdr:rowOff>
    </xdr:from>
    <xdr:to>
      <xdr:col>81</xdr:col>
      <xdr:colOff>101600</xdr:colOff>
      <xdr:row>38</xdr:row>
      <xdr:rowOff>104125</xdr:rowOff>
    </xdr:to>
    <xdr:sp macro="" textlink="">
      <xdr:nvSpPr>
        <xdr:cNvPr id="543" name="楕円 542"/>
        <xdr:cNvSpPr/>
      </xdr:nvSpPr>
      <xdr:spPr>
        <a:xfrm>
          <a:off x="15430500" y="65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120652</xdr:rowOff>
    </xdr:from>
    <xdr:ext cx="534377" cy="259045"/>
    <xdr:sp macro="" textlink="">
      <xdr:nvSpPr>
        <xdr:cNvPr id="544" name="テキスト ボックス 543"/>
        <xdr:cNvSpPr txBox="1"/>
      </xdr:nvSpPr>
      <xdr:spPr>
        <a:xfrm>
          <a:off x="15214111" y="62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xdr:rowOff>
    </xdr:from>
    <xdr:to>
      <xdr:col>76</xdr:col>
      <xdr:colOff>165100</xdr:colOff>
      <xdr:row>38</xdr:row>
      <xdr:rowOff>101756</xdr:rowOff>
    </xdr:to>
    <xdr:sp macro="" textlink="">
      <xdr:nvSpPr>
        <xdr:cNvPr id="545" name="楕円 544"/>
        <xdr:cNvSpPr/>
      </xdr:nvSpPr>
      <xdr:spPr>
        <a:xfrm>
          <a:off x="14541500" y="651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118282</xdr:rowOff>
    </xdr:from>
    <xdr:ext cx="534377" cy="259045"/>
    <xdr:sp macro="" textlink="">
      <xdr:nvSpPr>
        <xdr:cNvPr id="546" name="テキスト ボックス 545"/>
        <xdr:cNvSpPr txBox="1"/>
      </xdr:nvSpPr>
      <xdr:spPr>
        <a:xfrm>
          <a:off x="14325111" y="629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164850</xdr:rowOff>
    </xdr:from>
    <xdr:to>
      <xdr:col>72</xdr:col>
      <xdr:colOff>38100</xdr:colOff>
      <xdr:row>38</xdr:row>
      <xdr:rowOff>95000</xdr:rowOff>
    </xdr:to>
    <xdr:sp macro="" textlink="">
      <xdr:nvSpPr>
        <xdr:cNvPr id="547" name="楕円 546"/>
        <xdr:cNvSpPr/>
      </xdr:nvSpPr>
      <xdr:spPr>
        <a:xfrm>
          <a:off x="13652500" y="65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111527</xdr:rowOff>
    </xdr:from>
    <xdr:ext cx="534377" cy="259045"/>
    <xdr:sp macro="" textlink="">
      <xdr:nvSpPr>
        <xdr:cNvPr id="548" name="テキスト ボックス 547"/>
        <xdr:cNvSpPr txBox="1"/>
      </xdr:nvSpPr>
      <xdr:spPr>
        <a:xfrm>
          <a:off x="13436111" y="628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20432</xdr:rowOff>
    </xdr:from>
    <xdr:to>
      <xdr:col>67</xdr:col>
      <xdr:colOff>101600</xdr:colOff>
      <xdr:row>38</xdr:row>
      <xdr:rowOff>122032</xdr:rowOff>
    </xdr:to>
    <xdr:sp macro="" textlink="">
      <xdr:nvSpPr>
        <xdr:cNvPr id="549" name="楕円 548"/>
        <xdr:cNvSpPr/>
      </xdr:nvSpPr>
      <xdr:spPr>
        <a:xfrm>
          <a:off x="12763500" y="65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138559</xdr:rowOff>
    </xdr:from>
    <xdr:ext cx="534377" cy="259045"/>
    <xdr:sp macro="" textlink="">
      <xdr:nvSpPr>
        <xdr:cNvPr id="550" name="テキスト ボックス 549"/>
        <xdr:cNvSpPr txBox="1"/>
      </xdr:nvSpPr>
      <xdr:spPr>
        <a:xfrm>
          <a:off x="12547111" y="631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100054</xdr:rowOff>
    </xdr:from>
    <xdr:to>
      <xdr:col>85</xdr:col>
      <xdr:colOff>127000</xdr:colOff>
      <xdr:row>56</xdr:row>
      <xdr:rowOff>151427</xdr:rowOff>
    </xdr:to>
    <xdr:cxnSp macro="">
      <xdr:nvCxnSpPr>
        <xdr:cNvPr id="577" name="直線コネクタ 576"/>
        <xdr:cNvCxnSpPr/>
      </xdr:nvCxnSpPr>
      <xdr:spPr>
        <a:xfrm flipV="1">
          <a:off x="15481300" y="9701254"/>
          <a:ext cx="838200" cy="5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117071</xdr:rowOff>
    </xdr:from>
    <xdr:to>
      <xdr:col>81</xdr:col>
      <xdr:colOff>50800</xdr:colOff>
      <xdr:row>56</xdr:row>
      <xdr:rowOff>151427</xdr:rowOff>
    </xdr:to>
    <xdr:cxnSp macro="">
      <xdr:nvCxnSpPr>
        <xdr:cNvPr id="580" name="直線コネクタ 579"/>
        <xdr:cNvCxnSpPr/>
      </xdr:nvCxnSpPr>
      <xdr:spPr>
        <a:xfrm>
          <a:off x="14592300" y="9718271"/>
          <a:ext cx="8890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52123</xdr:rowOff>
    </xdr:from>
    <xdr:to>
      <xdr:col>76</xdr:col>
      <xdr:colOff>114300</xdr:colOff>
      <xdr:row>56</xdr:row>
      <xdr:rowOff>117071</xdr:rowOff>
    </xdr:to>
    <xdr:cxnSp macro="">
      <xdr:nvCxnSpPr>
        <xdr:cNvPr id="583" name="直線コネクタ 582"/>
        <xdr:cNvCxnSpPr/>
      </xdr:nvCxnSpPr>
      <xdr:spPr>
        <a:xfrm>
          <a:off x="13703300" y="9653323"/>
          <a:ext cx="889000" cy="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52123</xdr:rowOff>
    </xdr:from>
    <xdr:to>
      <xdr:col>71</xdr:col>
      <xdr:colOff>177800</xdr:colOff>
      <xdr:row>56</xdr:row>
      <xdr:rowOff>78906</xdr:rowOff>
    </xdr:to>
    <xdr:cxnSp macro="">
      <xdr:nvCxnSpPr>
        <xdr:cNvPr id="586" name="直線コネクタ 585"/>
        <xdr:cNvCxnSpPr/>
      </xdr:nvCxnSpPr>
      <xdr:spPr>
        <a:xfrm flipV="1">
          <a:off x="12814300" y="9653323"/>
          <a:ext cx="889000" cy="2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114265</xdr:rowOff>
    </xdr:from>
    <xdr:to>
      <xdr:col>67</xdr:col>
      <xdr:colOff>101600</xdr:colOff>
      <xdr:row>57</xdr:row>
      <xdr:rowOff>44415</xdr:rowOff>
    </xdr:to>
    <xdr:sp macro="" textlink="">
      <xdr:nvSpPr>
        <xdr:cNvPr id="589" name="フローチャート: 判断 588"/>
        <xdr:cNvSpPr/>
      </xdr:nvSpPr>
      <xdr:spPr>
        <a:xfrm>
          <a:off x="12763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35542</xdr:rowOff>
    </xdr:from>
    <xdr:ext cx="599010" cy="259045"/>
    <xdr:sp macro="" textlink="">
      <xdr:nvSpPr>
        <xdr:cNvPr id="590" name="テキスト ボックス 589"/>
        <xdr:cNvSpPr txBox="1"/>
      </xdr:nvSpPr>
      <xdr:spPr>
        <a:xfrm>
          <a:off x="12514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49254</xdr:rowOff>
    </xdr:from>
    <xdr:to>
      <xdr:col>85</xdr:col>
      <xdr:colOff>177800</xdr:colOff>
      <xdr:row>56</xdr:row>
      <xdr:rowOff>150854</xdr:rowOff>
    </xdr:to>
    <xdr:sp macro="" textlink="">
      <xdr:nvSpPr>
        <xdr:cNvPr id="596" name="楕円 595"/>
        <xdr:cNvSpPr/>
      </xdr:nvSpPr>
      <xdr:spPr>
        <a:xfrm>
          <a:off x="16268700" y="965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72131</xdr:rowOff>
    </xdr:from>
    <xdr:ext cx="599010" cy="259045"/>
    <xdr:sp macro="" textlink="">
      <xdr:nvSpPr>
        <xdr:cNvPr id="597" name="教育費該当値テキスト"/>
        <xdr:cNvSpPr txBox="1"/>
      </xdr:nvSpPr>
      <xdr:spPr>
        <a:xfrm>
          <a:off x="16370300" y="950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100627</xdr:rowOff>
    </xdr:from>
    <xdr:to>
      <xdr:col>81</xdr:col>
      <xdr:colOff>101600</xdr:colOff>
      <xdr:row>57</xdr:row>
      <xdr:rowOff>30777</xdr:rowOff>
    </xdr:to>
    <xdr:sp macro="" textlink="">
      <xdr:nvSpPr>
        <xdr:cNvPr id="598" name="楕円 597"/>
        <xdr:cNvSpPr/>
      </xdr:nvSpPr>
      <xdr:spPr>
        <a:xfrm>
          <a:off x="15430500" y="97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47304</xdr:rowOff>
    </xdr:from>
    <xdr:ext cx="599010" cy="259045"/>
    <xdr:sp macro="" textlink="">
      <xdr:nvSpPr>
        <xdr:cNvPr id="599" name="テキスト ボックス 598"/>
        <xdr:cNvSpPr txBox="1"/>
      </xdr:nvSpPr>
      <xdr:spPr>
        <a:xfrm>
          <a:off x="15181795" y="947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66271</xdr:rowOff>
    </xdr:from>
    <xdr:to>
      <xdr:col>76</xdr:col>
      <xdr:colOff>165100</xdr:colOff>
      <xdr:row>56</xdr:row>
      <xdr:rowOff>167871</xdr:rowOff>
    </xdr:to>
    <xdr:sp macro="" textlink="">
      <xdr:nvSpPr>
        <xdr:cNvPr id="600" name="楕円 599"/>
        <xdr:cNvSpPr/>
      </xdr:nvSpPr>
      <xdr:spPr>
        <a:xfrm>
          <a:off x="14541500" y="966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12948</xdr:rowOff>
    </xdr:from>
    <xdr:ext cx="599010" cy="259045"/>
    <xdr:sp macro="" textlink="">
      <xdr:nvSpPr>
        <xdr:cNvPr id="601" name="テキスト ボックス 600"/>
        <xdr:cNvSpPr txBox="1"/>
      </xdr:nvSpPr>
      <xdr:spPr>
        <a:xfrm>
          <a:off x="14292795" y="944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1323</xdr:rowOff>
    </xdr:from>
    <xdr:to>
      <xdr:col>72</xdr:col>
      <xdr:colOff>38100</xdr:colOff>
      <xdr:row>56</xdr:row>
      <xdr:rowOff>102923</xdr:rowOff>
    </xdr:to>
    <xdr:sp macro="" textlink="">
      <xdr:nvSpPr>
        <xdr:cNvPr id="602" name="楕円 601"/>
        <xdr:cNvSpPr/>
      </xdr:nvSpPr>
      <xdr:spPr>
        <a:xfrm>
          <a:off x="13652500" y="96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119450</xdr:rowOff>
    </xdr:from>
    <xdr:ext cx="599010" cy="259045"/>
    <xdr:sp macro="" textlink="">
      <xdr:nvSpPr>
        <xdr:cNvPr id="603" name="テキスト ボックス 602"/>
        <xdr:cNvSpPr txBox="1"/>
      </xdr:nvSpPr>
      <xdr:spPr>
        <a:xfrm>
          <a:off x="13403795" y="937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28106</xdr:rowOff>
    </xdr:from>
    <xdr:to>
      <xdr:col>67</xdr:col>
      <xdr:colOff>101600</xdr:colOff>
      <xdr:row>56</xdr:row>
      <xdr:rowOff>129706</xdr:rowOff>
    </xdr:to>
    <xdr:sp macro="" textlink="">
      <xdr:nvSpPr>
        <xdr:cNvPr id="604" name="楕円 603"/>
        <xdr:cNvSpPr/>
      </xdr:nvSpPr>
      <xdr:spPr>
        <a:xfrm>
          <a:off x="12763500" y="96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146233</xdr:rowOff>
    </xdr:from>
    <xdr:ext cx="599010" cy="259045"/>
    <xdr:sp macro="" textlink="">
      <xdr:nvSpPr>
        <xdr:cNvPr id="605" name="テキスト ボックス 604"/>
        <xdr:cNvSpPr txBox="1"/>
      </xdr:nvSpPr>
      <xdr:spPr>
        <a:xfrm>
          <a:off x="12514795" y="940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92137</xdr:rowOff>
    </xdr:from>
    <xdr:to>
      <xdr:col>81</xdr:col>
      <xdr:colOff>50800</xdr:colOff>
      <xdr:row>79</xdr:row>
      <xdr:rowOff>98879</xdr:rowOff>
    </xdr:to>
    <xdr:cxnSp macro="">
      <xdr:nvCxnSpPr>
        <xdr:cNvPr id="639" name="直線コネクタ 638"/>
        <xdr:cNvCxnSpPr/>
      </xdr:nvCxnSpPr>
      <xdr:spPr>
        <a:xfrm>
          <a:off x="14592300" y="13636687"/>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92070</xdr:rowOff>
    </xdr:from>
    <xdr:to>
      <xdr:col>76</xdr:col>
      <xdr:colOff>114300</xdr:colOff>
      <xdr:row>79</xdr:row>
      <xdr:rowOff>92137</xdr:rowOff>
    </xdr:to>
    <xdr:cxnSp macro="">
      <xdr:nvCxnSpPr>
        <xdr:cNvPr id="642" name="直線コネクタ 641"/>
        <xdr:cNvCxnSpPr/>
      </xdr:nvCxnSpPr>
      <xdr:spPr>
        <a:xfrm>
          <a:off x="13703300" y="13636620"/>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92070</xdr:rowOff>
    </xdr:from>
    <xdr:to>
      <xdr:col>71</xdr:col>
      <xdr:colOff>177800</xdr:colOff>
      <xdr:row>79</xdr:row>
      <xdr:rowOff>98042</xdr:rowOff>
    </xdr:to>
    <xdr:cxnSp macro="">
      <xdr:nvCxnSpPr>
        <xdr:cNvPr id="645" name="直線コネクタ 644"/>
        <xdr:cNvCxnSpPr/>
      </xdr:nvCxnSpPr>
      <xdr:spPr>
        <a:xfrm flipV="1">
          <a:off x="12814300" y="13636620"/>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29705</xdr:rowOff>
    </xdr:from>
    <xdr:to>
      <xdr:col>67</xdr:col>
      <xdr:colOff>101600</xdr:colOff>
      <xdr:row>79</xdr:row>
      <xdr:rowOff>131305</xdr:rowOff>
    </xdr:to>
    <xdr:sp macro="" textlink="">
      <xdr:nvSpPr>
        <xdr:cNvPr id="648" name="フローチャート: 判断 647"/>
        <xdr:cNvSpPr/>
      </xdr:nvSpPr>
      <xdr:spPr>
        <a:xfrm>
          <a:off x="12763500" y="135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147832</xdr:rowOff>
    </xdr:from>
    <xdr:ext cx="534377" cy="259045"/>
    <xdr:sp macro="" textlink="">
      <xdr:nvSpPr>
        <xdr:cNvPr id="649" name="テキスト ボックス 648"/>
        <xdr:cNvSpPr txBox="1"/>
      </xdr:nvSpPr>
      <xdr:spPr>
        <a:xfrm>
          <a:off x="12547111" y="133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41337</xdr:rowOff>
    </xdr:from>
    <xdr:to>
      <xdr:col>76</xdr:col>
      <xdr:colOff>165100</xdr:colOff>
      <xdr:row>79</xdr:row>
      <xdr:rowOff>142937</xdr:rowOff>
    </xdr:to>
    <xdr:sp macro="" textlink="">
      <xdr:nvSpPr>
        <xdr:cNvPr id="659" name="楕円 658"/>
        <xdr:cNvSpPr/>
      </xdr:nvSpPr>
      <xdr:spPr>
        <a:xfrm>
          <a:off x="14541500" y="1358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134064</xdr:rowOff>
    </xdr:from>
    <xdr:ext cx="469744" cy="259045"/>
    <xdr:sp macro="" textlink="">
      <xdr:nvSpPr>
        <xdr:cNvPr id="660" name="テキスト ボックス 659"/>
        <xdr:cNvSpPr txBox="1"/>
      </xdr:nvSpPr>
      <xdr:spPr>
        <a:xfrm>
          <a:off x="14357428" y="1367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41270</xdr:rowOff>
    </xdr:from>
    <xdr:to>
      <xdr:col>72</xdr:col>
      <xdr:colOff>38100</xdr:colOff>
      <xdr:row>79</xdr:row>
      <xdr:rowOff>142870</xdr:rowOff>
    </xdr:to>
    <xdr:sp macro="" textlink="">
      <xdr:nvSpPr>
        <xdr:cNvPr id="661" name="楕円 660"/>
        <xdr:cNvSpPr/>
      </xdr:nvSpPr>
      <xdr:spPr>
        <a:xfrm>
          <a:off x="13652500" y="135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133997</xdr:rowOff>
    </xdr:from>
    <xdr:ext cx="469744" cy="259045"/>
    <xdr:sp macro="" textlink="">
      <xdr:nvSpPr>
        <xdr:cNvPr id="662" name="テキスト ボックス 661"/>
        <xdr:cNvSpPr txBox="1"/>
      </xdr:nvSpPr>
      <xdr:spPr>
        <a:xfrm>
          <a:off x="13468428" y="1367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47242</xdr:rowOff>
    </xdr:from>
    <xdr:to>
      <xdr:col>67</xdr:col>
      <xdr:colOff>101600</xdr:colOff>
      <xdr:row>79</xdr:row>
      <xdr:rowOff>148842</xdr:rowOff>
    </xdr:to>
    <xdr:sp macro="" textlink="">
      <xdr:nvSpPr>
        <xdr:cNvPr id="663" name="楕円 662"/>
        <xdr:cNvSpPr/>
      </xdr:nvSpPr>
      <xdr:spPr>
        <a:xfrm>
          <a:off x="12763500" y="13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139969</xdr:rowOff>
    </xdr:from>
    <xdr:ext cx="378565" cy="259045"/>
    <xdr:sp macro="" textlink="">
      <xdr:nvSpPr>
        <xdr:cNvPr id="664" name="テキスト ボックス 663"/>
        <xdr:cNvSpPr txBox="1"/>
      </xdr:nvSpPr>
      <xdr:spPr>
        <a:xfrm>
          <a:off x="12625017" y="13684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12402</xdr:rowOff>
    </xdr:from>
    <xdr:to>
      <xdr:col>85</xdr:col>
      <xdr:colOff>127000</xdr:colOff>
      <xdr:row>94</xdr:row>
      <xdr:rowOff>56155</xdr:rowOff>
    </xdr:to>
    <xdr:cxnSp macro="">
      <xdr:nvCxnSpPr>
        <xdr:cNvPr id="693" name="直線コネクタ 692"/>
        <xdr:cNvCxnSpPr/>
      </xdr:nvCxnSpPr>
      <xdr:spPr>
        <a:xfrm flipV="1">
          <a:off x="15481300" y="15614352"/>
          <a:ext cx="838200" cy="5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49281</xdr:rowOff>
    </xdr:from>
    <xdr:to>
      <xdr:col>81</xdr:col>
      <xdr:colOff>50800</xdr:colOff>
      <xdr:row>94</xdr:row>
      <xdr:rowOff>56155</xdr:rowOff>
    </xdr:to>
    <xdr:cxnSp macro="">
      <xdr:nvCxnSpPr>
        <xdr:cNvPr id="696" name="直線コネクタ 695"/>
        <xdr:cNvCxnSpPr/>
      </xdr:nvCxnSpPr>
      <xdr:spPr>
        <a:xfrm>
          <a:off x="14592300" y="16165581"/>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49281</xdr:rowOff>
    </xdr:from>
    <xdr:to>
      <xdr:col>76</xdr:col>
      <xdr:colOff>114300</xdr:colOff>
      <xdr:row>94</xdr:row>
      <xdr:rowOff>124955</xdr:rowOff>
    </xdr:to>
    <xdr:cxnSp macro="">
      <xdr:nvCxnSpPr>
        <xdr:cNvPr id="699" name="直線コネクタ 698"/>
        <xdr:cNvCxnSpPr/>
      </xdr:nvCxnSpPr>
      <xdr:spPr>
        <a:xfrm flipV="1">
          <a:off x="13703300" y="16165581"/>
          <a:ext cx="889000" cy="7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124955</xdr:rowOff>
    </xdr:from>
    <xdr:to>
      <xdr:col>71</xdr:col>
      <xdr:colOff>177800</xdr:colOff>
      <xdr:row>95</xdr:row>
      <xdr:rowOff>3122</xdr:rowOff>
    </xdr:to>
    <xdr:cxnSp macro="">
      <xdr:nvCxnSpPr>
        <xdr:cNvPr id="702" name="直線コネクタ 701"/>
        <xdr:cNvCxnSpPr/>
      </xdr:nvCxnSpPr>
      <xdr:spPr>
        <a:xfrm flipV="1">
          <a:off x="12814300" y="16241255"/>
          <a:ext cx="889000" cy="4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705" name="フローチャート: 判断 704"/>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706" name="テキスト ボックス 705"/>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133052</xdr:rowOff>
    </xdr:from>
    <xdr:to>
      <xdr:col>85</xdr:col>
      <xdr:colOff>177800</xdr:colOff>
      <xdr:row>91</xdr:row>
      <xdr:rowOff>63202</xdr:rowOff>
    </xdr:to>
    <xdr:sp macro="" textlink="">
      <xdr:nvSpPr>
        <xdr:cNvPr id="712" name="楕円 711"/>
        <xdr:cNvSpPr/>
      </xdr:nvSpPr>
      <xdr:spPr>
        <a:xfrm>
          <a:off x="16268700" y="155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86079</xdr:rowOff>
    </xdr:from>
    <xdr:ext cx="599010" cy="259045"/>
    <xdr:sp macro="" textlink="">
      <xdr:nvSpPr>
        <xdr:cNvPr id="713" name="公債費該当値テキスト"/>
        <xdr:cNvSpPr txBox="1"/>
      </xdr:nvSpPr>
      <xdr:spPr>
        <a:xfrm>
          <a:off x="16370300" y="1551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5355</xdr:rowOff>
    </xdr:from>
    <xdr:to>
      <xdr:col>81</xdr:col>
      <xdr:colOff>101600</xdr:colOff>
      <xdr:row>94</xdr:row>
      <xdr:rowOff>106955</xdr:rowOff>
    </xdr:to>
    <xdr:sp macro="" textlink="">
      <xdr:nvSpPr>
        <xdr:cNvPr id="714" name="楕円 713"/>
        <xdr:cNvSpPr/>
      </xdr:nvSpPr>
      <xdr:spPr>
        <a:xfrm>
          <a:off x="15430500" y="161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123482</xdr:rowOff>
    </xdr:from>
    <xdr:ext cx="599010" cy="259045"/>
    <xdr:sp macro="" textlink="">
      <xdr:nvSpPr>
        <xdr:cNvPr id="715" name="テキスト ボックス 714"/>
        <xdr:cNvSpPr txBox="1"/>
      </xdr:nvSpPr>
      <xdr:spPr>
        <a:xfrm>
          <a:off x="15181795" y="1589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169931</xdr:rowOff>
    </xdr:from>
    <xdr:to>
      <xdr:col>76</xdr:col>
      <xdr:colOff>165100</xdr:colOff>
      <xdr:row>94</xdr:row>
      <xdr:rowOff>100081</xdr:rowOff>
    </xdr:to>
    <xdr:sp macro="" textlink="">
      <xdr:nvSpPr>
        <xdr:cNvPr id="716" name="楕円 715"/>
        <xdr:cNvSpPr/>
      </xdr:nvSpPr>
      <xdr:spPr>
        <a:xfrm>
          <a:off x="14541500" y="161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116608</xdr:rowOff>
    </xdr:from>
    <xdr:ext cx="599010" cy="259045"/>
    <xdr:sp macro="" textlink="">
      <xdr:nvSpPr>
        <xdr:cNvPr id="717" name="テキスト ボックス 716"/>
        <xdr:cNvSpPr txBox="1"/>
      </xdr:nvSpPr>
      <xdr:spPr>
        <a:xfrm>
          <a:off x="14292795" y="1589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74155</xdr:rowOff>
    </xdr:from>
    <xdr:to>
      <xdr:col>72</xdr:col>
      <xdr:colOff>38100</xdr:colOff>
      <xdr:row>95</xdr:row>
      <xdr:rowOff>4305</xdr:rowOff>
    </xdr:to>
    <xdr:sp macro="" textlink="">
      <xdr:nvSpPr>
        <xdr:cNvPr id="718" name="楕円 717"/>
        <xdr:cNvSpPr/>
      </xdr:nvSpPr>
      <xdr:spPr>
        <a:xfrm>
          <a:off x="13652500" y="161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20832</xdr:rowOff>
    </xdr:from>
    <xdr:ext cx="599010" cy="259045"/>
    <xdr:sp macro="" textlink="">
      <xdr:nvSpPr>
        <xdr:cNvPr id="719" name="テキスト ボックス 718"/>
        <xdr:cNvSpPr txBox="1"/>
      </xdr:nvSpPr>
      <xdr:spPr>
        <a:xfrm>
          <a:off x="13403795" y="1596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123772</xdr:rowOff>
    </xdr:from>
    <xdr:to>
      <xdr:col>67</xdr:col>
      <xdr:colOff>101600</xdr:colOff>
      <xdr:row>95</xdr:row>
      <xdr:rowOff>53922</xdr:rowOff>
    </xdr:to>
    <xdr:sp macro="" textlink="">
      <xdr:nvSpPr>
        <xdr:cNvPr id="720" name="楕円 719"/>
        <xdr:cNvSpPr/>
      </xdr:nvSpPr>
      <xdr:spPr>
        <a:xfrm>
          <a:off x="12763500" y="162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70449</xdr:rowOff>
    </xdr:from>
    <xdr:ext cx="599010" cy="259045"/>
    <xdr:sp macro="" textlink="">
      <xdr:nvSpPr>
        <xdr:cNvPr id="721" name="テキスト ボックス 720"/>
        <xdr:cNvSpPr txBox="1"/>
      </xdr:nvSpPr>
      <xdr:spPr>
        <a:xfrm>
          <a:off x="12514795" y="1601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26218</xdr:rowOff>
    </xdr:from>
    <xdr:to>
      <xdr:col>98</xdr:col>
      <xdr:colOff>38100</xdr:colOff>
      <xdr:row>38</xdr:row>
      <xdr:rowOff>127818</xdr:rowOff>
    </xdr:to>
    <xdr:sp macro="" textlink="">
      <xdr:nvSpPr>
        <xdr:cNvPr id="760" name="フローチャート: 判断 759"/>
        <xdr:cNvSpPr/>
      </xdr:nvSpPr>
      <xdr:spPr>
        <a:xfrm>
          <a:off x="186055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144345</xdr:rowOff>
    </xdr:from>
    <xdr:ext cx="469744" cy="259045"/>
    <xdr:sp macro="" textlink="">
      <xdr:nvSpPr>
        <xdr:cNvPr id="761" name="テキスト ボックス 760"/>
        <xdr:cNvSpPr txBox="1"/>
      </xdr:nvSpPr>
      <xdr:spPr>
        <a:xfrm>
          <a:off x="18421428" y="63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6" name="直線コネクタ 795"/>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799"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0" name="直線コネクタ 79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40716</xdr:rowOff>
    </xdr:from>
    <xdr:to>
      <xdr:col>116</xdr:col>
      <xdr:colOff>63500</xdr:colOff>
      <xdr:row>58</xdr:row>
      <xdr:rowOff>25400</xdr:rowOff>
    </xdr:to>
    <xdr:cxnSp macro="">
      <xdr:nvCxnSpPr>
        <xdr:cNvPr id="801" name="直線コネクタ 800"/>
        <xdr:cNvCxnSpPr/>
      </xdr:nvCxnSpPr>
      <xdr:spPr>
        <a:xfrm>
          <a:off x="21323300" y="8784666"/>
          <a:ext cx="838200" cy="11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2"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3" name="フローチャート: 判断 802"/>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40716</xdr:rowOff>
    </xdr:from>
    <xdr:to>
      <xdr:col>111</xdr:col>
      <xdr:colOff>177800</xdr:colOff>
      <xdr:row>58</xdr:row>
      <xdr:rowOff>25400</xdr:rowOff>
    </xdr:to>
    <xdr:cxnSp macro="">
      <xdr:nvCxnSpPr>
        <xdr:cNvPr id="804" name="直線コネクタ 803"/>
        <xdr:cNvCxnSpPr/>
      </xdr:nvCxnSpPr>
      <xdr:spPr>
        <a:xfrm flipV="1">
          <a:off x="20434300" y="8784666"/>
          <a:ext cx="889000" cy="11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142278</xdr:rowOff>
    </xdr:from>
    <xdr:to>
      <xdr:col>112</xdr:col>
      <xdr:colOff>38100</xdr:colOff>
      <xdr:row>58</xdr:row>
      <xdr:rowOff>72428</xdr:rowOff>
    </xdr:to>
    <xdr:sp macro="" textlink="">
      <xdr:nvSpPr>
        <xdr:cNvPr id="805" name="フローチャート: 判断 804"/>
        <xdr:cNvSpPr/>
      </xdr:nvSpPr>
      <xdr:spPr>
        <a:xfrm>
          <a:off x="212725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63555</xdr:rowOff>
    </xdr:from>
    <xdr:ext cx="313932" cy="259045"/>
    <xdr:sp macro="" textlink="">
      <xdr:nvSpPr>
        <xdr:cNvPr id="806" name="テキスト ボックス 805"/>
        <xdr:cNvSpPr txBox="1"/>
      </xdr:nvSpPr>
      <xdr:spPr>
        <a:xfrm>
          <a:off x="21166333" y="10007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7" name="直線コネクタ 80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8" name="フローチャート: 判断 80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9" name="テキスト ボックス 80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0" name="直線コネクタ 80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1" name="フローチャート: 判断 81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2" name="テキスト ボックス 81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3" name="フローチャート: 判断 81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4" name="テキスト ボックス 81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0" name="楕円 81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1"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161366</xdr:rowOff>
    </xdr:from>
    <xdr:to>
      <xdr:col>112</xdr:col>
      <xdr:colOff>38100</xdr:colOff>
      <xdr:row>51</xdr:row>
      <xdr:rowOff>91516</xdr:rowOff>
    </xdr:to>
    <xdr:sp macro="" textlink="">
      <xdr:nvSpPr>
        <xdr:cNvPr id="822" name="楕円 821"/>
        <xdr:cNvSpPr/>
      </xdr:nvSpPr>
      <xdr:spPr>
        <a:xfrm>
          <a:off x="21272500" y="87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108043</xdr:rowOff>
    </xdr:from>
    <xdr:ext cx="534377" cy="259045"/>
    <xdr:sp macro="" textlink="">
      <xdr:nvSpPr>
        <xdr:cNvPr id="823" name="テキスト ボックス 822"/>
        <xdr:cNvSpPr txBox="1"/>
      </xdr:nvSpPr>
      <xdr:spPr>
        <a:xfrm>
          <a:off x="21056111" y="850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4" name="楕円 82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5" name="テキスト ボックス 82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6" name="楕円 82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7" name="テキスト ボックス 82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8" name="楕円 82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9" name="テキスト ボックス 82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類似団体の平均を上回っているが、これは、類似団体における人口規模が</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人未満であるのに対し、当村の人口は約</a:t>
          </a:r>
          <a:r>
            <a:rPr kumimoji="1" lang="en-US" altLang="ja-JP" sz="1100" b="0" i="0" baseline="0">
              <a:solidFill>
                <a:schemeClr val="dk1"/>
              </a:solidFill>
              <a:effectLst/>
              <a:latin typeface="+mn-lt"/>
              <a:ea typeface="+mn-ea"/>
              <a:cs typeface="+mn-cs"/>
            </a:rPr>
            <a:t>1,069</a:t>
          </a:r>
          <a:r>
            <a:rPr kumimoji="1" lang="ja-JP" altLang="ja-JP" sz="1100" b="0" i="0" baseline="0">
              <a:solidFill>
                <a:schemeClr val="dk1"/>
              </a:solidFill>
              <a:effectLst/>
              <a:latin typeface="+mn-lt"/>
              <a:ea typeface="+mn-ea"/>
              <a:cs typeface="+mn-cs"/>
            </a:rPr>
            <a:t>人と規模が違う点にあり、必ずしも人口規模に単純比例するものではない。行政経費全体をもって今後も健全化に努める。なお、公債費については、過去の過疎対策事業債の繰上償還を実施したことによる増加であり、今後も施策の重点化を図りながら新規地方債の発行の抑制に努め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27</a:t>
          </a:r>
          <a:r>
            <a:rPr kumimoji="1" lang="ja-JP" altLang="ja-JP" sz="1000" b="0" i="0" baseline="0">
              <a:solidFill>
                <a:schemeClr val="dk1"/>
              </a:solidFill>
              <a:effectLst/>
              <a:latin typeface="+mn-lt"/>
              <a:ea typeface="+mn-ea"/>
              <a:cs typeface="+mn-cs"/>
            </a:rPr>
            <a:t>年度</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億円を財政調整基金にそれぞれ積み立てたこと、また、標準財政規模の増減により各比率も変動している。</a:t>
          </a:r>
          <a:endParaRPr lang="ja-JP" altLang="ja-JP" sz="1000">
            <a:effectLst/>
          </a:endParaRPr>
        </a:p>
        <a:p>
          <a:r>
            <a:rPr kumimoji="1" lang="ja-JP" altLang="ja-JP" sz="1000">
              <a:solidFill>
                <a:schemeClr val="dk1"/>
              </a:solidFill>
              <a:effectLst/>
              <a:latin typeface="+mn-lt"/>
              <a:ea typeface="+mn-ea"/>
              <a:cs typeface="+mn-cs"/>
            </a:rPr>
            <a:t>　実質単年度収支について、</a:t>
          </a:r>
          <a:r>
            <a:rPr lang="ja-JP" altLang="ja-JP" sz="1000" b="0">
              <a:solidFill>
                <a:schemeClr val="dk1"/>
              </a:solidFill>
              <a:effectLst/>
              <a:latin typeface="+mn-lt"/>
              <a:ea typeface="+mn-ea"/>
              <a:cs typeface="+mn-cs"/>
            </a:rPr>
            <a:t>平成</a:t>
          </a:r>
          <a:r>
            <a:rPr lang="en-US" altLang="ja-JP" sz="1000" b="0">
              <a:solidFill>
                <a:schemeClr val="dk1"/>
              </a:solidFill>
              <a:effectLst/>
              <a:latin typeface="+mn-lt"/>
              <a:ea typeface="+mn-ea"/>
              <a:cs typeface="+mn-cs"/>
            </a:rPr>
            <a:t>29</a:t>
          </a:r>
          <a:r>
            <a:rPr lang="ja-JP" altLang="ja-JP" sz="1000" b="0">
              <a:solidFill>
                <a:schemeClr val="dk1"/>
              </a:solidFill>
              <a:effectLst/>
              <a:latin typeface="+mn-lt"/>
              <a:ea typeface="+mn-ea"/>
              <a:cs typeface="+mn-cs"/>
            </a:rPr>
            <a:t>年度実施の大型事業において、一部本体工事が繰越となり、本体工事が完了するまで補助金が交付されなかったことから、平成</a:t>
          </a:r>
          <a:r>
            <a:rPr lang="en-US" altLang="ja-JP" sz="1000" b="0">
              <a:solidFill>
                <a:schemeClr val="dk1"/>
              </a:solidFill>
              <a:effectLst/>
              <a:latin typeface="+mn-lt"/>
              <a:ea typeface="+mn-ea"/>
              <a:cs typeface="+mn-cs"/>
            </a:rPr>
            <a:t>29</a:t>
          </a:r>
          <a:r>
            <a:rPr lang="ja-JP" altLang="ja-JP" sz="1000" b="0">
              <a:solidFill>
                <a:schemeClr val="dk1"/>
              </a:solidFill>
              <a:effectLst/>
              <a:latin typeface="+mn-lt"/>
              <a:ea typeface="+mn-ea"/>
              <a:cs typeface="+mn-cs"/>
            </a:rPr>
            <a:t>年度一般会計において財源不足が生じ実質単年度収支が赤字となったもの。その財源不足を補うため繰上充用で対応している。</a:t>
          </a:r>
          <a:endParaRPr lang="en-US" altLang="ja-JP" sz="1000" b="0">
            <a:solidFill>
              <a:schemeClr val="dk1"/>
            </a:solidFill>
            <a:effectLst/>
            <a:latin typeface="+mn-lt"/>
            <a:ea typeface="+mn-ea"/>
            <a:cs typeface="+mn-cs"/>
          </a:endParaRPr>
        </a:p>
        <a:p>
          <a:r>
            <a:rPr kumimoji="1" lang="ja-JP" altLang="en-US" sz="1000" b="0">
              <a:solidFill>
                <a:schemeClr val="dk1"/>
              </a:solidFill>
              <a:effectLst/>
              <a:latin typeface="+mn-lt"/>
              <a:ea typeface="+mn-ea"/>
              <a:cs typeface="+mn-cs"/>
            </a:rPr>
            <a:t>　令和元年度においては、実質公債費率抑制のため、過疎対策事業債の繰上償還を実施したことにより、実質単年度収支が伸びている。</a:t>
          </a:r>
          <a:endParaRPr kumimoji="1" lang="en-US" altLang="ja-JP" sz="1000" b="0">
            <a:solidFill>
              <a:schemeClr val="dk1"/>
            </a:solidFill>
            <a:effectLst/>
            <a:latin typeface="ＭＳ ゴシック" pitchFamily="49" charset="-128"/>
            <a:ea typeface="ＭＳ ゴシック" pitchFamily="49" charset="-128"/>
            <a:cs typeface="+mn-cs"/>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各特別会計において赤字額は発生していないことから、結果的に連結実質赤字比率は算定されない状況となっている。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年度一般会計において、</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年度実施の大型事業において、一部本体工事が繰越となり、本体工事が完了するまで補助金が交付されなかったことから、平成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年度一般会計において財源不足が生じ収支が赤字となった。しかし、</a:t>
          </a:r>
          <a:r>
            <a:rPr kumimoji="1" lang="ja-JP" altLang="ja-JP" sz="1100" b="0" i="0" baseline="0">
              <a:solidFill>
                <a:schemeClr val="dk1"/>
              </a:solidFill>
              <a:effectLst/>
              <a:latin typeface="+mn-lt"/>
              <a:ea typeface="+mn-ea"/>
              <a:cs typeface="+mn-cs"/>
            </a:rPr>
            <a:t>各特別会計において赤字額は発生していないことから、結果的に連結実質赤字比率は算定されない状況となっている。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K1" workbookViewId="0">
      <selection activeCell="CO34" sqref="CO34:CP3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2889962</v>
      </c>
      <c r="BO4" s="393"/>
      <c r="BP4" s="393"/>
      <c r="BQ4" s="393"/>
      <c r="BR4" s="393"/>
      <c r="BS4" s="393"/>
      <c r="BT4" s="393"/>
      <c r="BU4" s="394"/>
      <c r="BV4" s="392">
        <v>3150671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2.2000000000000002</v>
      </c>
      <c r="CU4" s="399"/>
      <c r="CV4" s="399"/>
      <c r="CW4" s="399"/>
      <c r="CX4" s="399"/>
      <c r="CY4" s="399"/>
      <c r="CZ4" s="399"/>
      <c r="DA4" s="400"/>
      <c r="DB4" s="398">
        <v>2.4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2" t="s">
        <v>93</v>
      </c>
      <c r="AN5" s="453"/>
      <c r="AO5" s="453"/>
      <c r="AP5" s="453"/>
      <c r="AQ5" s="453"/>
      <c r="AR5" s="453"/>
      <c r="AS5" s="453"/>
      <c r="AT5" s="454"/>
      <c r="AU5" s="455" t="s">
        <v>94</v>
      </c>
      <c r="AV5" s="456"/>
      <c r="AW5" s="456"/>
      <c r="AX5" s="456"/>
      <c r="AY5" s="457" t="s">
        <v>95</v>
      </c>
      <c r="AZ5" s="458"/>
      <c r="BA5" s="458"/>
      <c r="BB5" s="458"/>
      <c r="BC5" s="458"/>
      <c r="BD5" s="458"/>
      <c r="BE5" s="458"/>
      <c r="BF5" s="458"/>
      <c r="BG5" s="458"/>
      <c r="BH5" s="458"/>
      <c r="BI5" s="458"/>
      <c r="BJ5" s="458"/>
      <c r="BK5" s="458"/>
      <c r="BL5" s="458"/>
      <c r="BM5" s="459"/>
      <c r="BN5" s="460">
        <v>2856095</v>
      </c>
      <c r="BO5" s="461"/>
      <c r="BP5" s="461"/>
      <c r="BQ5" s="461"/>
      <c r="BR5" s="461"/>
      <c r="BS5" s="461"/>
      <c r="BT5" s="461"/>
      <c r="BU5" s="462"/>
      <c r="BV5" s="460">
        <v>3113154</v>
      </c>
      <c r="BW5" s="461"/>
      <c r="BX5" s="461"/>
      <c r="BY5" s="461"/>
      <c r="BZ5" s="461"/>
      <c r="CA5" s="461"/>
      <c r="CB5" s="461"/>
      <c r="CC5" s="462"/>
      <c r="CD5" s="463" t="s">
        <v>96</v>
      </c>
      <c r="CE5" s="464"/>
      <c r="CF5" s="464"/>
      <c r="CG5" s="464"/>
      <c r="CH5" s="464"/>
      <c r="CI5" s="464"/>
      <c r="CJ5" s="464"/>
      <c r="CK5" s="464"/>
      <c r="CL5" s="464"/>
      <c r="CM5" s="464"/>
      <c r="CN5" s="464"/>
      <c r="CO5" s="464"/>
      <c r="CP5" s="464"/>
      <c r="CQ5" s="464"/>
      <c r="CR5" s="464"/>
      <c r="CS5" s="465"/>
      <c r="CT5" s="426">
        <v>97.3</v>
      </c>
      <c r="CU5" s="427"/>
      <c r="CV5" s="427"/>
      <c r="CW5" s="427"/>
      <c r="CX5" s="427"/>
      <c r="CY5" s="427"/>
      <c r="CZ5" s="427"/>
      <c r="DA5" s="428"/>
      <c r="DB5" s="426">
        <v>105.5</v>
      </c>
      <c r="DC5" s="427"/>
      <c r="DD5" s="427"/>
      <c r="DE5" s="427"/>
      <c r="DF5" s="427"/>
      <c r="DG5" s="427"/>
      <c r="DH5" s="427"/>
      <c r="DI5" s="428"/>
      <c r="DJ5" s="186"/>
      <c r="DK5" s="186"/>
      <c r="DL5" s="186"/>
      <c r="DM5" s="186"/>
      <c r="DN5" s="186"/>
      <c r="DO5" s="186"/>
    </row>
    <row r="6" spans="1:119" ht="18.75" customHeight="1" x14ac:dyDescent="0.15">
      <c r="A6" s="187"/>
      <c r="B6" s="429" t="s">
        <v>97</v>
      </c>
      <c r="C6" s="430"/>
      <c r="D6" s="430"/>
      <c r="E6" s="431"/>
      <c r="F6" s="431"/>
      <c r="G6" s="431"/>
      <c r="H6" s="431"/>
      <c r="I6" s="431"/>
      <c r="J6" s="431"/>
      <c r="K6" s="431"/>
      <c r="L6" s="431" t="s">
        <v>98</v>
      </c>
      <c r="M6" s="431"/>
      <c r="N6" s="431"/>
      <c r="O6" s="431"/>
      <c r="P6" s="431"/>
      <c r="Q6" s="431"/>
      <c r="R6" s="435"/>
      <c r="S6" s="435"/>
      <c r="T6" s="435"/>
      <c r="U6" s="435"/>
      <c r="V6" s="436"/>
      <c r="W6" s="439" t="s">
        <v>99</v>
      </c>
      <c r="X6" s="440"/>
      <c r="Y6" s="440"/>
      <c r="Z6" s="440"/>
      <c r="AA6" s="440"/>
      <c r="AB6" s="430"/>
      <c r="AC6" s="443" t="s">
        <v>100</v>
      </c>
      <c r="AD6" s="444"/>
      <c r="AE6" s="444"/>
      <c r="AF6" s="444"/>
      <c r="AG6" s="444"/>
      <c r="AH6" s="444"/>
      <c r="AI6" s="444"/>
      <c r="AJ6" s="444"/>
      <c r="AK6" s="444"/>
      <c r="AL6" s="445"/>
      <c r="AM6" s="452" t="s">
        <v>101</v>
      </c>
      <c r="AN6" s="453"/>
      <c r="AO6" s="453"/>
      <c r="AP6" s="453"/>
      <c r="AQ6" s="453"/>
      <c r="AR6" s="453"/>
      <c r="AS6" s="453"/>
      <c r="AT6" s="454"/>
      <c r="AU6" s="455" t="s">
        <v>102</v>
      </c>
      <c r="AV6" s="456"/>
      <c r="AW6" s="456"/>
      <c r="AX6" s="456"/>
      <c r="AY6" s="457" t="s">
        <v>103</v>
      </c>
      <c r="AZ6" s="458"/>
      <c r="BA6" s="458"/>
      <c r="BB6" s="458"/>
      <c r="BC6" s="458"/>
      <c r="BD6" s="458"/>
      <c r="BE6" s="458"/>
      <c r="BF6" s="458"/>
      <c r="BG6" s="458"/>
      <c r="BH6" s="458"/>
      <c r="BI6" s="458"/>
      <c r="BJ6" s="458"/>
      <c r="BK6" s="458"/>
      <c r="BL6" s="458"/>
      <c r="BM6" s="459"/>
      <c r="BN6" s="460">
        <v>33867</v>
      </c>
      <c r="BO6" s="461"/>
      <c r="BP6" s="461"/>
      <c r="BQ6" s="461"/>
      <c r="BR6" s="461"/>
      <c r="BS6" s="461"/>
      <c r="BT6" s="461"/>
      <c r="BU6" s="462"/>
      <c r="BV6" s="460">
        <v>37517</v>
      </c>
      <c r="BW6" s="461"/>
      <c r="BX6" s="461"/>
      <c r="BY6" s="461"/>
      <c r="BZ6" s="461"/>
      <c r="CA6" s="461"/>
      <c r="CB6" s="461"/>
      <c r="CC6" s="462"/>
      <c r="CD6" s="463" t="s">
        <v>104</v>
      </c>
      <c r="CE6" s="464"/>
      <c r="CF6" s="464"/>
      <c r="CG6" s="464"/>
      <c r="CH6" s="464"/>
      <c r="CI6" s="464"/>
      <c r="CJ6" s="464"/>
      <c r="CK6" s="464"/>
      <c r="CL6" s="464"/>
      <c r="CM6" s="464"/>
      <c r="CN6" s="464"/>
      <c r="CO6" s="464"/>
      <c r="CP6" s="464"/>
      <c r="CQ6" s="464"/>
      <c r="CR6" s="464"/>
      <c r="CS6" s="465"/>
      <c r="CT6" s="466">
        <v>99.8</v>
      </c>
      <c r="CU6" s="467"/>
      <c r="CV6" s="467"/>
      <c r="CW6" s="467"/>
      <c r="CX6" s="467"/>
      <c r="CY6" s="467"/>
      <c r="CZ6" s="467"/>
      <c r="DA6" s="468"/>
      <c r="DB6" s="466">
        <v>109.3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46"/>
      <c r="AD7" s="447"/>
      <c r="AE7" s="447"/>
      <c r="AF7" s="447"/>
      <c r="AG7" s="447"/>
      <c r="AH7" s="447"/>
      <c r="AI7" s="447"/>
      <c r="AJ7" s="447"/>
      <c r="AK7" s="447"/>
      <c r="AL7" s="448"/>
      <c r="AM7" s="452" t="s">
        <v>105</v>
      </c>
      <c r="AN7" s="453"/>
      <c r="AO7" s="453"/>
      <c r="AP7" s="453"/>
      <c r="AQ7" s="453"/>
      <c r="AR7" s="453"/>
      <c r="AS7" s="453"/>
      <c r="AT7" s="454"/>
      <c r="AU7" s="455" t="s">
        <v>94</v>
      </c>
      <c r="AV7" s="456"/>
      <c r="AW7" s="456"/>
      <c r="AX7" s="456"/>
      <c r="AY7" s="457" t="s">
        <v>106</v>
      </c>
      <c r="AZ7" s="458"/>
      <c r="BA7" s="458"/>
      <c r="BB7" s="458"/>
      <c r="BC7" s="458"/>
      <c r="BD7" s="458"/>
      <c r="BE7" s="458"/>
      <c r="BF7" s="458"/>
      <c r="BG7" s="458"/>
      <c r="BH7" s="458"/>
      <c r="BI7" s="458"/>
      <c r="BJ7" s="458"/>
      <c r="BK7" s="458"/>
      <c r="BL7" s="458"/>
      <c r="BM7" s="459"/>
      <c r="BN7" s="460">
        <v>3740</v>
      </c>
      <c r="BO7" s="461"/>
      <c r="BP7" s="461"/>
      <c r="BQ7" s="461"/>
      <c r="BR7" s="461"/>
      <c r="BS7" s="461"/>
      <c r="BT7" s="461"/>
      <c r="BU7" s="462"/>
      <c r="BV7" s="460">
        <v>3941</v>
      </c>
      <c r="BW7" s="461"/>
      <c r="BX7" s="461"/>
      <c r="BY7" s="461"/>
      <c r="BZ7" s="461"/>
      <c r="CA7" s="461"/>
      <c r="CB7" s="461"/>
      <c r="CC7" s="462"/>
      <c r="CD7" s="463" t="s">
        <v>107</v>
      </c>
      <c r="CE7" s="464"/>
      <c r="CF7" s="464"/>
      <c r="CG7" s="464"/>
      <c r="CH7" s="464"/>
      <c r="CI7" s="464"/>
      <c r="CJ7" s="464"/>
      <c r="CK7" s="464"/>
      <c r="CL7" s="464"/>
      <c r="CM7" s="464"/>
      <c r="CN7" s="464"/>
      <c r="CO7" s="464"/>
      <c r="CP7" s="464"/>
      <c r="CQ7" s="464"/>
      <c r="CR7" s="464"/>
      <c r="CS7" s="465"/>
      <c r="CT7" s="460">
        <v>1366597</v>
      </c>
      <c r="CU7" s="461"/>
      <c r="CV7" s="461"/>
      <c r="CW7" s="461"/>
      <c r="CX7" s="461"/>
      <c r="CY7" s="461"/>
      <c r="CZ7" s="461"/>
      <c r="DA7" s="462"/>
      <c r="DB7" s="460">
        <v>1391680</v>
      </c>
      <c r="DC7" s="461"/>
      <c r="DD7" s="461"/>
      <c r="DE7" s="461"/>
      <c r="DF7" s="461"/>
      <c r="DG7" s="461"/>
      <c r="DH7" s="461"/>
      <c r="DI7" s="462"/>
      <c r="DJ7" s="186"/>
      <c r="DK7" s="186"/>
      <c r="DL7" s="186"/>
      <c r="DM7" s="186"/>
      <c r="DN7" s="186"/>
      <c r="DO7" s="186"/>
    </row>
    <row r="8" spans="1:119" ht="18.75" customHeight="1" thickBot="1" x14ac:dyDescent="0.2">
      <c r="A8" s="187"/>
      <c r="B8" s="432"/>
      <c r="C8" s="433"/>
      <c r="D8" s="433"/>
      <c r="E8" s="434"/>
      <c r="F8" s="434"/>
      <c r="G8" s="434"/>
      <c r="H8" s="434"/>
      <c r="I8" s="434"/>
      <c r="J8" s="434"/>
      <c r="K8" s="434"/>
      <c r="L8" s="434"/>
      <c r="M8" s="434"/>
      <c r="N8" s="434"/>
      <c r="O8" s="434"/>
      <c r="P8" s="434"/>
      <c r="Q8" s="434"/>
      <c r="R8" s="437"/>
      <c r="S8" s="437"/>
      <c r="T8" s="437"/>
      <c r="U8" s="437"/>
      <c r="V8" s="438"/>
      <c r="W8" s="441"/>
      <c r="X8" s="442"/>
      <c r="Y8" s="442"/>
      <c r="Z8" s="442"/>
      <c r="AA8" s="442"/>
      <c r="AB8" s="433"/>
      <c r="AC8" s="449"/>
      <c r="AD8" s="450"/>
      <c r="AE8" s="450"/>
      <c r="AF8" s="450"/>
      <c r="AG8" s="450"/>
      <c r="AH8" s="450"/>
      <c r="AI8" s="450"/>
      <c r="AJ8" s="450"/>
      <c r="AK8" s="450"/>
      <c r="AL8" s="451"/>
      <c r="AM8" s="452" t="s">
        <v>108</v>
      </c>
      <c r="AN8" s="453"/>
      <c r="AO8" s="453"/>
      <c r="AP8" s="453"/>
      <c r="AQ8" s="453"/>
      <c r="AR8" s="453"/>
      <c r="AS8" s="453"/>
      <c r="AT8" s="454"/>
      <c r="AU8" s="455" t="s">
        <v>109</v>
      </c>
      <c r="AV8" s="456"/>
      <c r="AW8" s="456"/>
      <c r="AX8" s="456"/>
      <c r="AY8" s="457" t="s">
        <v>110</v>
      </c>
      <c r="AZ8" s="458"/>
      <c r="BA8" s="458"/>
      <c r="BB8" s="458"/>
      <c r="BC8" s="458"/>
      <c r="BD8" s="458"/>
      <c r="BE8" s="458"/>
      <c r="BF8" s="458"/>
      <c r="BG8" s="458"/>
      <c r="BH8" s="458"/>
      <c r="BI8" s="458"/>
      <c r="BJ8" s="458"/>
      <c r="BK8" s="458"/>
      <c r="BL8" s="458"/>
      <c r="BM8" s="459"/>
      <c r="BN8" s="460">
        <v>30127</v>
      </c>
      <c r="BO8" s="461"/>
      <c r="BP8" s="461"/>
      <c r="BQ8" s="461"/>
      <c r="BR8" s="461"/>
      <c r="BS8" s="461"/>
      <c r="BT8" s="461"/>
      <c r="BU8" s="462"/>
      <c r="BV8" s="460">
        <v>33576</v>
      </c>
      <c r="BW8" s="461"/>
      <c r="BX8" s="461"/>
      <c r="BY8" s="461"/>
      <c r="BZ8" s="461"/>
      <c r="CA8" s="461"/>
      <c r="CB8" s="461"/>
      <c r="CC8" s="462"/>
      <c r="CD8" s="463" t="s">
        <v>111</v>
      </c>
      <c r="CE8" s="464"/>
      <c r="CF8" s="464"/>
      <c r="CG8" s="464"/>
      <c r="CH8" s="464"/>
      <c r="CI8" s="464"/>
      <c r="CJ8" s="464"/>
      <c r="CK8" s="464"/>
      <c r="CL8" s="464"/>
      <c r="CM8" s="464"/>
      <c r="CN8" s="464"/>
      <c r="CO8" s="464"/>
      <c r="CP8" s="464"/>
      <c r="CQ8" s="464"/>
      <c r="CR8" s="464"/>
      <c r="CS8" s="465"/>
      <c r="CT8" s="469">
        <v>0.1</v>
      </c>
      <c r="CU8" s="470"/>
      <c r="CV8" s="470"/>
      <c r="CW8" s="470"/>
      <c r="CX8" s="470"/>
      <c r="CY8" s="470"/>
      <c r="CZ8" s="470"/>
      <c r="DA8" s="471"/>
      <c r="DB8" s="469">
        <v>0.09</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1116</v>
      </c>
      <c r="S9" s="477"/>
      <c r="T9" s="477"/>
      <c r="U9" s="477"/>
      <c r="V9" s="478"/>
      <c r="W9" s="386" t="s">
        <v>114</v>
      </c>
      <c r="X9" s="387"/>
      <c r="Y9" s="387"/>
      <c r="Z9" s="387"/>
      <c r="AA9" s="387"/>
      <c r="AB9" s="387"/>
      <c r="AC9" s="387"/>
      <c r="AD9" s="387"/>
      <c r="AE9" s="387"/>
      <c r="AF9" s="387"/>
      <c r="AG9" s="387"/>
      <c r="AH9" s="387"/>
      <c r="AI9" s="387"/>
      <c r="AJ9" s="387"/>
      <c r="AK9" s="387"/>
      <c r="AL9" s="388"/>
      <c r="AM9" s="452" t="s">
        <v>115</v>
      </c>
      <c r="AN9" s="453"/>
      <c r="AO9" s="453"/>
      <c r="AP9" s="453"/>
      <c r="AQ9" s="453"/>
      <c r="AR9" s="453"/>
      <c r="AS9" s="453"/>
      <c r="AT9" s="454"/>
      <c r="AU9" s="455" t="s">
        <v>94</v>
      </c>
      <c r="AV9" s="456"/>
      <c r="AW9" s="456"/>
      <c r="AX9" s="456"/>
      <c r="AY9" s="457" t="s">
        <v>116</v>
      </c>
      <c r="AZ9" s="458"/>
      <c r="BA9" s="458"/>
      <c r="BB9" s="458"/>
      <c r="BC9" s="458"/>
      <c r="BD9" s="458"/>
      <c r="BE9" s="458"/>
      <c r="BF9" s="458"/>
      <c r="BG9" s="458"/>
      <c r="BH9" s="458"/>
      <c r="BI9" s="458"/>
      <c r="BJ9" s="458"/>
      <c r="BK9" s="458"/>
      <c r="BL9" s="458"/>
      <c r="BM9" s="459"/>
      <c r="BN9" s="460">
        <v>-3449</v>
      </c>
      <c r="BO9" s="461"/>
      <c r="BP9" s="461"/>
      <c r="BQ9" s="461"/>
      <c r="BR9" s="461"/>
      <c r="BS9" s="461"/>
      <c r="BT9" s="461"/>
      <c r="BU9" s="462"/>
      <c r="BV9" s="460">
        <v>56671</v>
      </c>
      <c r="BW9" s="461"/>
      <c r="BX9" s="461"/>
      <c r="BY9" s="461"/>
      <c r="BZ9" s="461"/>
      <c r="CA9" s="461"/>
      <c r="CB9" s="461"/>
      <c r="CC9" s="462"/>
      <c r="CD9" s="463" t="s">
        <v>117</v>
      </c>
      <c r="CE9" s="464"/>
      <c r="CF9" s="464"/>
      <c r="CG9" s="464"/>
      <c r="CH9" s="464"/>
      <c r="CI9" s="464"/>
      <c r="CJ9" s="464"/>
      <c r="CK9" s="464"/>
      <c r="CL9" s="464"/>
      <c r="CM9" s="464"/>
      <c r="CN9" s="464"/>
      <c r="CO9" s="464"/>
      <c r="CP9" s="464"/>
      <c r="CQ9" s="464"/>
      <c r="CR9" s="464"/>
      <c r="CS9" s="465"/>
      <c r="CT9" s="426">
        <v>37.799999999999997</v>
      </c>
      <c r="CU9" s="427"/>
      <c r="CV9" s="427"/>
      <c r="CW9" s="427"/>
      <c r="CX9" s="427"/>
      <c r="CY9" s="427"/>
      <c r="CZ9" s="427"/>
      <c r="DA9" s="428"/>
      <c r="DB9" s="426">
        <v>24.1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3"/>
      <c r="N10" s="453"/>
      <c r="O10" s="453"/>
      <c r="P10" s="453"/>
      <c r="Q10" s="454"/>
      <c r="R10" s="480">
        <v>1135</v>
      </c>
      <c r="S10" s="481"/>
      <c r="T10" s="481"/>
      <c r="U10" s="481"/>
      <c r="V10" s="482"/>
      <c r="W10" s="417"/>
      <c r="X10" s="418"/>
      <c r="Y10" s="418"/>
      <c r="Z10" s="418"/>
      <c r="AA10" s="418"/>
      <c r="AB10" s="418"/>
      <c r="AC10" s="418"/>
      <c r="AD10" s="418"/>
      <c r="AE10" s="418"/>
      <c r="AF10" s="418"/>
      <c r="AG10" s="418"/>
      <c r="AH10" s="418"/>
      <c r="AI10" s="418"/>
      <c r="AJ10" s="418"/>
      <c r="AK10" s="418"/>
      <c r="AL10" s="421"/>
      <c r="AM10" s="452" t="s">
        <v>119</v>
      </c>
      <c r="AN10" s="453"/>
      <c r="AO10" s="453"/>
      <c r="AP10" s="453"/>
      <c r="AQ10" s="453"/>
      <c r="AR10" s="453"/>
      <c r="AS10" s="453"/>
      <c r="AT10" s="454"/>
      <c r="AU10" s="455" t="s">
        <v>120</v>
      </c>
      <c r="AV10" s="456"/>
      <c r="AW10" s="456"/>
      <c r="AX10" s="456"/>
      <c r="AY10" s="457" t="s">
        <v>121</v>
      </c>
      <c r="AZ10" s="458"/>
      <c r="BA10" s="458"/>
      <c r="BB10" s="458"/>
      <c r="BC10" s="458"/>
      <c r="BD10" s="458"/>
      <c r="BE10" s="458"/>
      <c r="BF10" s="458"/>
      <c r="BG10" s="458"/>
      <c r="BH10" s="458"/>
      <c r="BI10" s="458"/>
      <c r="BJ10" s="458"/>
      <c r="BK10" s="458"/>
      <c r="BL10" s="458"/>
      <c r="BM10" s="459"/>
      <c r="BN10" s="460">
        <v>408</v>
      </c>
      <c r="BO10" s="461"/>
      <c r="BP10" s="461"/>
      <c r="BQ10" s="461"/>
      <c r="BR10" s="461"/>
      <c r="BS10" s="461"/>
      <c r="BT10" s="461"/>
      <c r="BU10" s="462"/>
      <c r="BV10" s="460">
        <v>399</v>
      </c>
      <c r="BW10" s="461"/>
      <c r="BX10" s="461"/>
      <c r="BY10" s="461"/>
      <c r="BZ10" s="461"/>
      <c r="CA10" s="461"/>
      <c r="CB10" s="461"/>
      <c r="CC10" s="46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2" t="s">
        <v>125</v>
      </c>
      <c r="AN11" s="453"/>
      <c r="AO11" s="453"/>
      <c r="AP11" s="453"/>
      <c r="AQ11" s="453"/>
      <c r="AR11" s="453"/>
      <c r="AS11" s="453"/>
      <c r="AT11" s="454"/>
      <c r="AU11" s="455" t="s">
        <v>120</v>
      </c>
      <c r="AV11" s="456"/>
      <c r="AW11" s="456"/>
      <c r="AX11" s="456"/>
      <c r="AY11" s="457" t="s">
        <v>126</v>
      </c>
      <c r="AZ11" s="458"/>
      <c r="BA11" s="458"/>
      <c r="BB11" s="458"/>
      <c r="BC11" s="458"/>
      <c r="BD11" s="458"/>
      <c r="BE11" s="458"/>
      <c r="BF11" s="458"/>
      <c r="BG11" s="458"/>
      <c r="BH11" s="458"/>
      <c r="BI11" s="458"/>
      <c r="BJ11" s="458"/>
      <c r="BK11" s="458"/>
      <c r="BL11" s="458"/>
      <c r="BM11" s="459"/>
      <c r="BN11" s="460">
        <v>343528</v>
      </c>
      <c r="BO11" s="461"/>
      <c r="BP11" s="461"/>
      <c r="BQ11" s="461"/>
      <c r="BR11" s="461"/>
      <c r="BS11" s="461"/>
      <c r="BT11" s="461"/>
      <c r="BU11" s="462"/>
      <c r="BV11" s="460">
        <v>0</v>
      </c>
      <c r="BW11" s="461"/>
      <c r="BX11" s="461"/>
      <c r="BY11" s="461"/>
      <c r="BZ11" s="461"/>
      <c r="CA11" s="461"/>
      <c r="CB11" s="461"/>
      <c r="CC11" s="462"/>
      <c r="CD11" s="463" t="s">
        <v>127</v>
      </c>
      <c r="CE11" s="464"/>
      <c r="CF11" s="464"/>
      <c r="CG11" s="464"/>
      <c r="CH11" s="464"/>
      <c r="CI11" s="464"/>
      <c r="CJ11" s="464"/>
      <c r="CK11" s="464"/>
      <c r="CL11" s="464"/>
      <c r="CM11" s="464"/>
      <c r="CN11" s="464"/>
      <c r="CO11" s="464"/>
      <c r="CP11" s="464"/>
      <c r="CQ11" s="464"/>
      <c r="CR11" s="464"/>
      <c r="CS11" s="465"/>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1067</v>
      </c>
      <c r="S12" s="502"/>
      <c r="T12" s="502"/>
      <c r="U12" s="502"/>
      <c r="V12" s="503"/>
      <c r="W12" s="504" t="s">
        <v>1</v>
      </c>
      <c r="X12" s="456"/>
      <c r="Y12" s="456"/>
      <c r="Z12" s="456"/>
      <c r="AA12" s="456"/>
      <c r="AB12" s="505"/>
      <c r="AC12" s="506" t="s">
        <v>132</v>
      </c>
      <c r="AD12" s="507"/>
      <c r="AE12" s="507"/>
      <c r="AF12" s="507"/>
      <c r="AG12" s="508"/>
      <c r="AH12" s="506" t="s">
        <v>133</v>
      </c>
      <c r="AI12" s="507"/>
      <c r="AJ12" s="507"/>
      <c r="AK12" s="507"/>
      <c r="AL12" s="509"/>
      <c r="AM12" s="452" t="s">
        <v>134</v>
      </c>
      <c r="AN12" s="453"/>
      <c r="AO12" s="453"/>
      <c r="AP12" s="453"/>
      <c r="AQ12" s="453"/>
      <c r="AR12" s="453"/>
      <c r="AS12" s="453"/>
      <c r="AT12" s="454"/>
      <c r="AU12" s="455" t="s">
        <v>135</v>
      </c>
      <c r="AV12" s="456"/>
      <c r="AW12" s="456"/>
      <c r="AX12" s="456"/>
      <c r="AY12" s="457" t="s">
        <v>136</v>
      </c>
      <c r="AZ12" s="458"/>
      <c r="BA12" s="458"/>
      <c r="BB12" s="458"/>
      <c r="BC12" s="458"/>
      <c r="BD12" s="458"/>
      <c r="BE12" s="458"/>
      <c r="BF12" s="458"/>
      <c r="BG12" s="458"/>
      <c r="BH12" s="458"/>
      <c r="BI12" s="458"/>
      <c r="BJ12" s="458"/>
      <c r="BK12" s="458"/>
      <c r="BL12" s="458"/>
      <c r="BM12" s="459"/>
      <c r="BN12" s="460">
        <v>0</v>
      </c>
      <c r="BO12" s="461"/>
      <c r="BP12" s="461"/>
      <c r="BQ12" s="461"/>
      <c r="BR12" s="461"/>
      <c r="BS12" s="461"/>
      <c r="BT12" s="461"/>
      <c r="BU12" s="462"/>
      <c r="BV12" s="460">
        <v>0</v>
      </c>
      <c r="BW12" s="461"/>
      <c r="BX12" s="461"/>
      <c r="BY12" s="461"/>
      <c r="BZ12" s="461"/>
      <c r="CA12" s="461"/>
      <c r="CB12" s="461"/>
      <c r="CC12" s="462"/>
      <c r="CD12" s="463" t="s">
        <v>137</v>
      </c>
      <c r="CE12" s="464"/>
      <c r="CF12" s="464"/>
      <c r="CG12" s="464"/>
      <c r="CH12" s="464"/>
      <c r="CI12" s="464"/>
      <c r="CJ12" s="464"/>
      <c r="CK12" s="464"/>
      <c r="CL12" s="464"/>
      <c r="CM12" s="464"/>
      <c r="CN12" s="464"/>
      <c r="CO12" s="464"/>
      <c r="CP12" s="464"/>
      <c r="CQ12" s="464"/>
      <c r="CR12" s="464"/>
      <c r="CS12" s="465"/>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1042</v>
      </c>
      <c r="S13" s="514"/>
      <c r="T13" s="514"/>
      <c r="U13" s="514"/>
      <c r="V13" s="515"/>
      <c r="W13" s="439" t="s">
        <v>140</v>
      </c>
      <c r="X13" s="440"/>
      <c r="Y13" s="440"/>
      <c r="Z13" s="440"/>
      <c r="AA13" s="440"/>
      <c r="AB13" s="430"/>
      <c r="AC13" s="480">
        <v>110</v>
      </c>
      <c r="AD13" s="481"/>
      <c r="AE13" s="481"/>
      <c r="AF13" s="481"/>
      <c r="AG13" s="523"/>
      <c r="AH13" s="480">
        <v>99</v>
      </c>
      <c r="AI13" s="481"/>
      <c r="AJ13" s="481"/>
      <c r="AK13" s="481"/>
      <c r="AL13" s="482"/>
      <c r="AM13" s="452" t="s">
        <v>141</v>
      </c>
      <c r="AN13" s="453"/>
      <c r="AO13" s="453"/>
      <c r="AP13" s="453"/>
      <c r="AQ13" s="453"/>
      <c r="AR13" s="453"/>
      <c r="AS13" s="453"/>
      <c r="AT13" s="454"/>
      <c r="AU13" s="455" t="s">
        <v>142</v>
      </c>
      <c r="AV13" s="456"/>
      <c r="AW13" s="456"/>
      <c r="AX13" s="456"/>
      <c r="AY13" s="457" t="s">
        <v>143</v>
      </c>
      <c r="AZ13" s="458"/>
      <c r="BA13" s="458"/>
      <c r="BB13" s="458"/>
      <c r="BC13" s="458"/>
      <c r="BD13" s="458"/>
      <c r="BE13" s="458"/>
      <c r="BF13" s="458"/>
      <c r="BG13" s="458"/>
      <c r="BH13" s="458"/>
      <c r="BI13" s="458"/>
      <c r="BJ13" s="458"/>
      <c r="BK13" s="458"/>
      <c r="BL13" s="458"/>
      <c r="BM13" s="459"/>
      <c r="BN13" s="460">
        <v>340487</v>
      </c>
      <c r="BO13" s="461"/>
      <c r="BP13" s="461"/>
      <c r="BQ13" s="461"/>
      <c r="BR13" s="461"/>
      <c r="BS13" s="461"/>
      <c r="BT13" s="461"/>
      <c r="BU13" s="462"/>
      <c r="BV13" s="460">
        <v>57070</v>
      </c>
      <c r="BW13" s="461"/>
      <c r="BX13" s="461"/>
      <c r="BY13" s="461"/>
      <c r="BZ13" s="461"/>
      <c r="CA13" s="461"/>
      <c r="CB13" s="461"/>
      <c r="CC13" s="462"/>
      <c r="CD13" s="463" t="s">
        <v>144</v>
      </c>
      <c r="CE13" s="464"/>
      <c r="CF13" s="464"/>
      <c r="CG13" s="464"/>
      <c r="CH13" s="464"/>
      <c r="CI13" s="464"/>
      <c r="CJ13" s="464"/>
      <c r="CK13" s="464"/>
      <c r="CL13" s="464"/>
      <c r="CM13" s="464"/>
      <c r="CN13" s="464"/>
      <c r="CO13" s="464"/>
      <c r="CP13" s="464"/>
      <c r="CQ13" s="464"/>
      <c r="CR13" s="464"/>
      <c r="CS13" s="465"/>
      <c r="CT13" s="426">
        <v>16.2</v>
      </c>
      <c r="CU13" s="427"/>
      <c r="CV13" s="427"/>
      <c r="CW13" s="427"/>
      <c r="CX13" s="427"/>
      <c r="CY13" s="427"/>
      <c r="CZ13" s="427"/>
      <c r="DA13" s="428"/>
      <c r="DB13" s="426">
        <v>16.7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1114</v>
      </c>
      <c r="S14" s="514"/>
      <c r="T14" s="514"/>
      <c r="U14" s="514"/>
      <c r="V14" s="515"/>
      <c r="W14" s="419"/>
      <c r="X14" s="420"/>
      <c r="Y14" s="420"/>
      <c r="Z14" s="420"/>
      <c r="AA14" s="420"/>
      <c r="AB14" s="409"/>
      <c r="AC14" s="516">
        <v>20</v>
      </c>
      <c r="AD14" s="517"/>
      <c r="AE14" s="517"/>
      <c r="AF14" s="517"/>
      <c r="AG14" s="518"/>
      <c r="AH14" s="516">
        <v>18.2</v>
      </c>
      <c r="AI14" s="517"/>
      <c r="AJ14" s="517"/>
      <c r="AK14" s="517"/>
      <c r="AL14" s="519"/>
      <c r="AM14" s="452"/>
      <c r="AN14" s="453"/>
      <c r="AO14" s="453"/>
      <c r="AP14" s="453"/>
      <c r="AQ14" s="453"/>
      <c r="AR14" s="453"/>
      <c r="AS14" s="453"/>
      <c r="AT14" s="454"/>
      <c r="AU14" s="455"/>
      <c r="AV14" s="456"/>
      <c r="AW14" s="456"/>
      <c r="AX14" s="456"/>
      <c r="AY14" s="457"/>
      <c r="AZ14" s="458"/>
      <c r="BA14" s="458"/>
      <c r="BB14" s="458"/>
      <c r="BC14" s="458"/>
      <c r="BD14" s="458"/>
      <c r="BE14" s="458"/>
      <c r="BF14" s="458"/>
      <c r="BG14" s="458"/>
      <c r="BH14" s="458"/>
      <c r="BI14" s="458"/>
      <c r="BJ14" s="458"/>
      <c r="BK14" s="458"/>
      <c r="BL14" s="458"/>
      <c r="BM14" s="459"/>
      <c r="BN14" s="460"/>
      <c r="BO14" s="461"/>
      <c r="BP14" s="461"/>
      <c r="BQ14" s="461"/>
      <c r="BR14" s="461"/>
      <c r="BS14" s="461"/>
      <c r="BT14" s="461"/>
      <c r="BU14" s="462"/>
      <c r="BV14" s="460"/>
      <c r="BW14" s="461"/>
      <c r="BX14" s="461"/>
      <c r="BY14" s="461"/>
      <c r="BZ14" s="461"/>
      <c r="CA14" s="461"/>
      <c r="CB14" s="461"/>
      <c r="CC14" s="462"/>
      <c r="CD14" s="524" t="s">
        <v>146</v>
      </c>
      <c r="CE14" s="525"/>
      <c r="CF14" s="525"/>
      <c r="CG14" s="525"/>
      <c r="CH14" s="525"/>
      <c r="CI14" s="525"/>
      <c r="CJ14" s="525"/>
      <c r="CK14" s="525"/>
      <c r="CL14" s="525"/>
      <c r="CM14" s="525"/>
      <c r="CN14" s="525"/>
      <c r="CO14" s="525"/>
      <c r="CP14" s="525"/>
      <c r="CQ14" s="525"/>
      <c r="CR14" s="525"/>
      <c r="CS14" s="526"/>
      <c r="CT14" s="527" t="s">
        <v>129</v>
      </c>
      <c r="CU14" s="528"/>
      <c r="CV14" s="528"/>
      <c r="CW14" s="528"/>
      <c r="CX14" s="528"/>
      <c r="CY14" s="528"/>
      <c r="CZ14" s="528"/>
      <c r="DA14" s="529"/>
      <c r="DB14" s="527" t="s">
        <v>128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1098</v>
      </c>
      <c r="S15" s="514"/>
      <c r="T15" s="514"/>
      <c r="U15" s="514"/>
      <c r="V15" s="515"/>
      <c r="W15" s="439" t="s">
        <v>147</v>
      </c>
      <c r="X15" s="440"/>
      <c r="Y15" s="440"/>
      <c r="Z15" s="440"/>
      <c r="AA15" s="440"/>
      <c r="AB15" s="430"/>
      <c r="AC15" s="480">
        <v>99</v>
      </c>
      <c r="AD15" s="481"/>
      <c r="AE15" s="481"/>
      <c r="AF15" s="481"/>
      <c r="AG15" s="523"/>
      <c r="AH15" s="480">
        <v>111</v>
      </c>
      <c r="AI15" s="481"/>
      <c r="AJ15" s="481"/>
      <c r="AK15" s="481"/>
      <c r="AL15" s="482"/>
      <c r="AM15" s="452"/>
      <c r="AN15" s="453"/>
      <c r="AO15" s="453"/>
      <c r="AP15" s="453"/>
      <c r="AQ15" s="453"/>
      <c r="AR15" s="453"/>
      <c r="AS15" s="453"/>
      <c r="AT15" s="454"/>
      <c r="AU15" s="455"/>
      <c r="AV15" s="456"/>
      <c r="AW15" s="456"/>
      <c r="AX15" s="456"/>
      <c r="AY15" s="389" t="s">
        <v>148</v>
      </c>
      <c r="AZ15" s="390"/>
      <c r="BA15" s="390"/>
      <c r="BB15" s="390"/>
      <c r="BC15" s="390"/>
      <c r="BD15" s="390"/>
      <c r="BE15" s="390"/>
      <c r="BF15" s="390"/>
      <c r="BG15" s="390"/>
      <c r="BH15" s="390"/>
      <c r="BI15" s="390"/>
      <c r="BJ15" s="390"/>
      <c r="BK15" s="390"/>
      <c r="BL15" s="390"/>
      <c r="BM15" s="391"/>
      <c r="BN15" s="392">
        <v>133956</v>
      </c>
      <c r="BO15" s="393"/>
      <c r="BP15" s="393"/>
      <c r="BQ15" s="393"/>
      <c r="BR15" s="393"/>
      <c r="BS15" s="393"/>
      <c r="BT15" s="393"/>
      <c r="BU15" s="394"/>
      <c r="BV15" s="392">
        <v>133213</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33"/>
      <c r="N16" s="533"/>
      <c r="O16" s="533"/>
      <c r="P16" s="533"/>
      <c r="Q16" s="534"/>
      <c r="R16" s="535" t="s">
        <v>151</v>
      </c>
      <c r="S16" s="536"/>
      <c r="T16" s="536"/>
      <c r="U16" s="536"/>
      <c r="V16" s="537"/>
      <c r="W16" s="419"/>
      <c r="X16" s="420"/>
      <c r="Y16" s="420"/>
      <c r="Z16" s="420"/>
      <c r="AA16" s="420"/>
      <c r="AB16" s="409"/>
      <c r="AC16" s="516">
        <v>18</v>
      </c>
      <c r="AD16" s="517"/>
      <c r="AE16" s="517"/>
      <c r="AF16" s="517"/>
      <c r="AG16" s="518"/>
      <c r="AH16" s="516">
        <v>20.399999999999999</v>
      </c>
      <c r="AI16" s="517"/>
      <c r="AJ16" s="517"/>
      <c r="AK16" s="517"/>
      <c r="AL16" s="519"/>
      <c r="AM16" s="452"/>
      <c r="AN16" s="453"/>
      <c r="AO16" s="453"/>
      <c r="AP16" s="453"/>
      <c r="AQ16" s="453"/>
      <c r="AR16" s="453"/>
      <c r="AS16" s="453"/>
      <c r="AT16" s="454"/>
      <c r="AU16" s="455"/>
      <c r="AV16" s="456"/>
      <c r="AW16" s="456"/>
      <c r="AX16" s="456"/>
      <c r="AY16" s="457" t="s">
        <v>152</v>
      </c>
      <c r="AZ16" s="458"/>
      <c r="BA16" s="458"/>
      <c r="BB16" s="458"/>
      <c r="BC16" s="458"/>
      <c r="BD16" s="458"/>
      <c r="BE16" s="458"/>
      <c r="BF16" s="458"/>
      <c r="BG16" s="458"/>
      <c r="BH16" s="458"/>
      <c r="BI16" s="458"/>
      <c r="BJ16" s="458"/>
      <c r="BK16" s="458"/>
      <c r="BL16" s="458"/>
      <c r="BM16" s="459"/>
      <c r="BN16" s="460">
        <v>1305090</v>
      </c>
      <c r="BO16" s="461"/>
      <c r="BP16" s="461"/>
      <c r="BQ16" s="461"/>
      <c r="BR16" s="461"/>
      <c r="BS16" s="461"/>
      <c r="BT16" s="461"/>
      <c r="BU16" s="462"/>
      <c r="BV16" s="460">
        <v>1313651</v>
      </c>
      <c r="BW16" s="461"/>
      <c r="BX16" s="461"/>
      <c r="BY16" s="461"/>
      <c r="BZ16" s="461"/>
      <c r="CA16" s="461"/>
      <c r="CB16" s="461"/>
      <c r="CC16" s="462"/>
      <c r="CD16" s="201"/>
      <c r="CE16" s="541"/>
      <c r="CF16" s="541"/>
      <c r="CG16" s="541"/>
      <c r="CH16" s="541"/>
      <c r="CI16" s="541"/>
      <c r="CJ16" s="541"/>
      <c r="CK16" s="541"/>
      <c r="CL16" s="541"/>
      <c r="CM16" s="541"/>
      <c r="CN16" s="541"/>
      <c r="CO16" s="541"/>
      <c r="CP16" s="541"/>
      <c r="CQ16" s="541"/>
      <c r="CR16" s="541"/>
      <c r="CS16" s="542"/>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8" t="s">
        <v>153</v>
      </c>
      <c r="N17" s="539"/>
      <c r="O17" s="539"/>
      <c r="P17" s="539"/>
      <c r="Q17" s="540"/>
      <c r="R17" s="535" t="s">
        <v>154</v>
      </c>
      <c r="S17" s="536"/>
      <c r="T17" s="536"/>
      <c r="U17" s="536"/>
      <c r="V17" s="537"/>
      <c r="W17" s="439" t="s">
        <v>155</v>
      </c>
      <c r="X17" s="440"/>
      <c r="Y17" s="440"/>
      <c r="Z17" s="440"/>
      <c r="AA17" s="440"/>
      <c r="AB17" s="430"/>
      <c r="AC17" s="480">
        <v>341</v>
      </c>
      <c r="AD17" s="481"/>
      <c r="AE17" s="481"/>
      <c r="AF17" s="481"/>
      <c r="AG17" s="523"/>
      <c r="AH17" s="480">
        <v>335</v>
      </c>
      <c r="AI17" s="481"/>
      <c r="AJ17" s="481"/>
      <c r="AK17" s="481"/>
      <c r="AL17" s="482"/>
      <c r="AM17" s="452"/>
      <c r="AN17" s="453"/>
      <c r="AO17" s="453"/>
      <c r="AP17" s="453"/>
      <c r="AQ17" s="453"/>
      <c r="AR17" s="453"/>
      <c r="AS17" s="453"/>
      <c r="AT17" s="454"/>
      <c r="AU17" s="455"/>
      <c r="AV17" s="456"/>
      <c r="AW17" s="456"/>
      <c r="AX17" s="456"/>
      <c r="AY17" s="457" t="s">
        <v>156</v>
      </c>
      <c r="AZ17" s="458"/>
      <c r="BA17" s="458"/>
      <c r="BB17" s="458"/>
      <c r="BC17" s="458"/>
      <c r="BD17" s="458"/>
      <c r="BE17" s="458"/>
      <c r="BF17" s="458"/>
      <c r="BG17" s="458"/>
      <c r="BH17" s="458"/>
      <c r="BI17" s="458"/>
      <c r="BJ17" s="458"/>
      <c r="BK17" s="458"/>
      <c r="BL17" s="458"/>
      <c r="BM17" s="459"/>
      <c r="BN17" s="460">
        <v>162188</v>
      </c>
      <c r="BO17" s="461"/>
      <c r="BP17" s="461"/>
      <c r="BQ17" s="461"/>
      <c r="BR17" s="461"/>
      <c r="BS17" s="461"/>
      <c r="BT17" s="461"/>
      <c r="BU17" s="462"/>
      <c r="BV17" s="460">
        <v>162764</v>
      </c>
      <c r="BW17" s="461"/>
      <c r="BX17" s="461"/>
      <c r="BY17" s="461"/>
      <c r="BZ17" s="461"/>
      <c r="CA17" s="461"/>
      <c r="CB17" s="461"/>
      <c r="CC17" s="462"/>
      <c r="CD17" s="201"/>
      <c r="CE17" s="541"/>
      <c r="CF17" s="541"/>
      <c r="CG17" s="541"/>
      <c r="CH17" s="541"/>
      <c r="CI17" s="541"/>
      <c r="CJ17" s="541"/>
      <c r="CK17" s="541"/>
      <c r="CL17" s="541"/>
      <c r="CM17" s="541"/>
      <c r="CN17" s="541"/>
      <c r="CO17" s="541"/>
      <c r="CP17" s="541"/>
      <c r="CQ17" s="541"/>
      <c r="CR17" s="541"/>
      <c r="CS17" s="542"/>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308.08</v>
      </c>
      <c r="M18" s="545"/>
      <c r="N18" s="545"/>
      <c r="O18" s="545"/>
      <c r="P18" s="545"/>
      <c r="Q18" s="545"/>
      <c r="R18" s="546"/>
      <c r="S18" s="546"/>
      <c r="T18" s="546"/>
      <c r="U18" s="546"/>
      <c r="V18" s="547"/>
      <c r="W18" s="441"/>
      <c r="X18" s="442"/>
      <c r="Y18" s="442"/>
      <c r="Z18" s="442"/>
      <c r="AA18" s="442"/>
      <c r="AB18" s="433"/>
      <c r="AC18" s="548">
        <v>62</v>
      </c>
      <c r="AD18" s="549"/>
      <c r="AE18" s="549"/>
      <c r="AF18" s="549"/>
      <c r="AG18" s="550"/>
      <c r="AH18" s="548">
        <v>61.5</v>
      </c>
      <c r="AI18" s="549"/>
      <c r="AJ18" s="549"/>
      <c r="AK18" s="549"/>
      <c r="AL18" s="551"/>
      <c r="AM18" s="452"/>
      <c r="AN18" s="453"/>
      <c r="AO18" s="453"/>
      <c r="AP18" s="453"/>
      <c r="AQ18" s="453"/>
      <c r="AR18" s="453"/>
      <c r="AS18" s="453"/>
      <c r="AT18" s="454"/>
      <c r="AU18" s="455"/>
      <c r="AV18" s="456"/>
      <c r="AW18" s="456"/>
      <c r="AX18" s="456"/>
      <c r="AY18" s="457" t="s">
        <v>158</v>
      </c>
      <c r="AZ18" s="458"/>
      <c r="BA18" s="458"/>
      <c r="BB18" s="458"/>
      <c r="BC18" s="458"/>
      <c r="BD18" s="458"/>
      <c r="BE18" s="458"/>
      <c r="BF18" s="458"/>
      <c r="BG18" s="458"/>
      <c r="BH18" s="458"/>
      <c r="BI18" s="458"/>
      <c r="BJ18" s="458"/>
      <c r="BK18" s="458"/>
      <c r="BL18" s="458"/>
      <c r="BM18" s="459"/>
      <c r="BN18" s="460">
        <v>1336643</v>
      </c>
      <c r="BO18" s="461"/>
      <c r="BP18" s="461"/>
      <c r="BQ18" s="461"/>
      <c r="BR18" s="461"/>
      <c r="BS18" s="461"/>
      <c r="BT18" s="461"/>
      <c r="BU18" s="462"/>
      <c r="BV18" s="460">
        <v>1474609</v>
      </c>
      <c r="BW18" s="461"/>
      <c r="BX18" s="461"/>
      <c r="BY18" s="461"/>
      <c r="BZ18" s="461"/>
      <c r="CA18" s="461"/>
      <c r="CB18" s="461"/>
      <c r="CC18" s="462"/>
      <c r="CD18" s="201"/>
      <c r="CE18" s="541"/>
      <c r="CF18" s="541"/>
      <c r="CG18" s="541"/>
      <c r="CH18" s="541"/>
      <c r="CI18" s="541"/>
      <c r="CJ18" s="541"/>
      <c r="CK18" s="541"/>
      <c r="CL18" s="541"/>
      <c r="CM18" s="541"/>
      <c r="CN18" s="541"/>
      <c r="CO18" s="541"/>
      <c r="CP18" s="541"/>
      <c r="CQ18" s="541"/>
      <c r="CR18" s="541"/>
      <c r="CS18" s="542"/>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2"/>
      <c r="AN19" s="453"/>
      <c r="AO19" s="453"/>
      <c r="AP19" s="453"/>
      <c r="AQ19" s="453"/>
      <c r="AR19" s="453"/>
      <c r="AS19" s="453"/>
      <c r="AT19" s="454"/>
      <c r="AU19" s="455"/>
      <c r="AV19" s="456"/>
      <c r="AW19" s="456"/>
      <c r="AX19" s="456"/>
      <c r="AY19" s="457" t="s">
        <v>160</v>
      </c>
      <c r="AZ19" s="458"/>
      <c r="BA19" s="458"/>
      <c r="BB19" s="458"/>
      <c r="BC19" s="458"/>
      <c r="BD19" s="458"/>
      <c r="BE19" s="458"/>
      <c r="BF19" s="458"/>
      <c r="BG19" s="458"/>
      <c r="BH19" s="458"/>
      <c r="BI19" s="458"/>
      <c r="BJ19" s="458"/>
      <c r="BK19" s="458"/>
      <c r="BL19" s="458"/>
      <c r="BM19" s="459"/>
      <c r="BN19" s="460">
        <v>1944669</v>
      </c>
      <c r="BO19" s="461"/>
      <c r="BP19" s="461"/>
      <c r="BQ19" s="461"/>
      <c r="BR19" s="461"/>
      <c r="BS19" s="461"/>
      <c r="BT19" s="461"/>
      <c r="BU19" s="462"/>
      <c r="BV19" s="460">
        <v>1847190</v>
      </c>
      <c r="BW19" s="461"/>
      <c r="BX19" s="461"/>
      <c r="BY19" s="461"/>
      <c r="BZ19" s="461"/>
      <c r="CA19" s="461"/>
      <c r="CB19" s="461"/>
      <c r="CC19" s="462"/>
      <c r="CD19" s="201"/>
      <c r="CE19" s="541"/>
      <c r="CF19" s="541"/>
      <c r="CG19" s="541"/>
      <c r="CH19" s="541"/>
      <c r="CI19" s="541"/>
      <c r="CJ19" s="541"/>
      <c r="CK19" s="541"/>
      <c r="CL19" s="541"/>
      <c r="CM19" s="541"/>
      <c r="CN19" s="541"/>
      <c r="CO19" s="541"/>
      <c r="CP19" s="541"/>
      <c r="CQ19" s="541"/>
      <c r="CR19" s="541"/>
      <c r="CS19" s="542"/>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501</v>
      </c>
      <c r="M20" s="552"/>
      <c r="N20" s="552"/>
      <c r="O20" s="552"/>
      <c r="P20" s="552"/>
      <c r="Q20" s="552"/>
      <c r="R20" s="553"/>
      <c r="S20" s="553"/>
      <c r="T20" s="553"/>
      <c r="U20" s="553"/>
      <c r="V20" s="554"/>
      <c r="W20" s="441"/>
      <c r="X20" s="442"/>
      <c r="Y20" s="442"/>
      <c r="Z20" s="442"/>
      <c r="AA20" s="442"/>
      <c r="AB20" s="442"/>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57"/>
      <c r="AZ20" s="458"/>
      <c r="BA20" s="458"/>
      <c r="BB20" s="458"/>
      <c r="BC20" s="458"/>
      <c r="BD20" s="458"/>
      <c r="BE20" s="458"/>
      <c r="BF20" s="458"/>
      <c r="BG20" s="458"/>
      <c r="BH20" s="458"/>
      <c r="BI20" s="458"/>
      <c r="BJ20" s="458"/>
      <c r="BK20" s="458"/>
      <c r="BL20" s="458"/>
      <c r="BM20" s="459"/>
      <c r="BN20" s="460"/>
      <c r="BO20" s="461"/>
      <c r="BP20" s="461"/>
      <c r="BQ20" s="461"/>
      <c r="BR20" s="461"/>
      <c r="BS20" s="461"/>
      <c r="BT20" s="461"/>
      <c r="BU20" s="462"/>
      <c r="BV20" s="460"/>
      <c r="BW20" s="461"/>
      <c r="BX20" s="461"/>
      <c r="BY20" s="461"/>
      <c r="BZ20" s="461"/>
      <c r="CA20" s="461"/>
      <c r="CB20" s="461"/>
      <c r="CC20" s="462"/>
      <c r="CD20" s="201"/>
      <c r="CE20" s="541"/>
      <c r="CF20" s="541"/>
      <c r="CG20" s="541"/>
      <c r="CH20" s="541"/>
      <c r="CI20" s="541"/>
      <c r="CJ20" s="541"/>
      <c r="CK20" s="541"/>
      <c r="CL20" s="541"/>
      <c r="CM20" s="541"/>
      <c r="CN20" s="541"/>
      <c r="CO20" s="541"/>
      <c r="CP20" s="541"/>
      <c r="CQ20" s="541"/>
      <c r="CR20" s="541"/>
      <c r="CS20" s="542"/>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57"/>
      <c r="AZ21" s="458"/>
      <c r="BA21" s="458"/>
      <c r="BB21" s="458"/>
      <c r="BC21" s="458"/>
      <c r="BD21" s="458"/>
      <c r="BE21" s="458"/>
      <c r="BF21" s="458"/>
      <c r="BG21" s="458"/>
      <c r="BH21" s="458"/>
      <c r="BI21" s="458"/>
      <c r="BJ21" s="458"/>
      <c r="BK21" s="458"/>
      <c r="BL21" s="458"/>
      <c r="BM21" s="459"/>
      <c r="BN21" s="460"/>
      <c r="BO21" s="461"/>
      <c r="BP21" s="461"/>
      <c r="BQ21" s="461"/>
      <c r="BR21" s="461"/>
      <c r="BS21" s="461"/>
      <c r="BT21" s="461"/>
      <c r="BU21" s="462"/>
      <c r="BV21" s="460"/>
      <c r="BW21" s="461"/>
      <c r="BX21" s="461"/>
      <c r="BY21" s="461"/>
      <c r="BZ21" s="461"/>
      <c r="CA21" s="461"/>
      <c r="CB21" s="461"/>
      <c r="CC21" s="462"/>
      <c r="CD21" s="201"/>
      <c r="CE21" s="541"/>
      <c r="CF21" s="541"/>
      <c r="CG21" s="541"/>
      <c r="CH21" s="541"/>
      <c r="CI21" s="541"/>
      <c r="CJ21" s="541"/>
      <c r="CK21" s="541"/>
      <c r="CL21" s="541"/>
      <c r="CM21" s="541"/>
      <c r="CN21" s="541"/>
      <c r="CO21" s="541"/>
      <c r="CP21" s="541"/>
      <c r="CQ21" s="541"/>
      <c r="CR21" s="541"/>
      <c r="CS21" s="542"/>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35" t="s">
        <v>1</v>
      </c>
      <c r="F22" s="440"/>
      <c r="G22" s="440"/>
      <c r="H22" s="440"/>
      <c r="I22" s="440"/>
      <c r="J22" s="440"/>
      <c r="K22" s="430"/>
      <c r="L22" s="435" t="s">
        <v>164</v>
      </c>
      <c r="M22" s="440"/>
      <c r="N22" s="440"/>
      <c r="O22" s="440"/>
      <c r="P22" s="430"/>
      <c r="Q22" s="575" t="s">
        <v>165</v>
      </c>
      <c r="R22" s="576"/>
      <c r="S22" s="576"/>
      <c r="T22" s="576"/>
      <c r="U22" s="576"/>
      <c r="V22" s="577"/>
      <c r="W22" s="581" t="s">
        <v>166</v>
      </c>
      <c r="X22" s="567"/>
      <c r="Y22" s="568"/>
      <c r="Z22" s="435" t="s">
        <v>1</v>
      </c>
      <c r="AA22" s="440"/>
      <c r="AB22" s="440"/>
      <c r="AC22" s="440"/>
      <c r="AD22" s="440"/>
      <c r="AE22" s="440"/>
      <c r="AF22" s="440"/>
      <c r="AG22" s="430"/>
      <c r="AH22" s="586" t="s">
        <v>167</v>
      </c>
      <c r="AI22" s="440"/>
      <c r="AJ22" s="440"/>
      <c r="AK22" s="440"/>
      <c r="AL22" s="430"/>
      <c r="AM22" s="586" t="s">
        <v>168</v>
      </c>
      <c r="AN22" s="587"/>
      <c r="AO22" s="587"/>
      <c r="AP22" s="587"/>
      <c r="AQ22" s="587"/>
      <c r="AR22" s="588"/>
      <c r="AS22" s="575" t="s">
        <v>165</v>
      </c>
      <c r="AT22" s="576"/>
      <c r="AU22" s="576"/>
      <c r="AV22" s="576"/>
      <c r="AW22" s="576"/>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201"/>
      <c r="CE22" s="541"/>
      <c r="CF22" s="541"/>
      <c r="CG22" s="541"/>
      <c r="CH22" s="541"/>
      <c r="CI22" s="541"/>
      <c r="CJ22" s="541"/>
      <c r="CK22" s="541"/>
      <c r="CL22" s="541"/>
      <c r="CM22" s="541"/>
      <c r="CN22" s="541"/>
      <c r="CO22" s="541"/>
      <c r="CP22" s="541"/>
      <c r="CQ22" s="541"/>
      <c r="CR22" s="541"/>
      <c r="CS22" s="542"/>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89"/>
      <c r="AN23" s="590"/>
      <c r="AO23" s="590"/>
      <c r="AP23" s="590"/>
      <c r="AQ23" s="590"/>
      <c r="AR23" s="591"/>
      <c r="AS23" s="578"/>
      <c r="AT23" s="579"/>
      <c r="AU23" s="579"/>
      <c r="AV23" s="579"/>
      <c r="AW23" s="579"/>
      <c r="AX23" s="593"/>
      <c r="AY23" s="389" t="s">
        <v>169</v>
      </c>
      <c r="AZ23" s="390"/>
      <c r="BA23" s="390"/>
      <c r="BB23" s="390"/>
      <c r="BC23" s="390"/>
      <c r="BD23" s="390"/>
      <c r="BE23" s="390"/>
      <c r="BF23" s="390"/>
      <c r="BG23" s="390"/>
      <c r="BH23" s="390"/>
      <c r="BI23" s="390"/>
      <c r="BJ23" s="390"/>
      <c r="BK23" s="390"/>
      <c r="BL23" s="390"/>
      <c r="BM23" s="391"/>
      <c r="BN23" s="460">
        <v>4069306</v>
      </c>
      <c r="BO23" s="461"/>
      <c r="BP23" s="461"/>
      <c r="BQ23" s="461"/>
      <c r="BR23" s="461"/>
      <c r="BS23" s="461"/>
      <c r="BT23" s="461"/>
      <c r="BU23" s="462"/>
      <c r="BV23" s="460">
        <v>4356489</v>
      </c>
      <c r="BW23" s="461"/>
      <c r="BX23" s="461"/>
      <c r="BY23" s="461"/>
      <c r="BZ23" s="461"/>
      <c r="CA23" s="461"/>
      <c r="CB23" s="461"/>
      <c r="CC23" s="462"/>
      <c r="CD23" s="201"/>
      <c r="CE23" s="541"/>
      <c r="CF23" s="541"/>
      <c r="CG23" s="541"/>
      <c r="CH23" s="541"/>
      <c r="CI23" s="541"/>
      <c r="CJ23" s="541"/>
      <c r="CK23" s="541"/>
      <c r="CL23" s="541"/>
      <c r="CM23" s="541"/>
      <c r="CN23" s="541"/>
      <c r="CO23" s="541"/>
      <c r="CP23" s="541"/>
      <c r="CQ23" s="541"/>
      <c r="CR23" s="541"/>
      <c r="CS23" s="542"/>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3"/>
      <c r="G24" s="453"/>
      <c r="H24" s="453"/>
      <c r="I24" s="453"/>
      <c r="J24" s="453"/>
      <c r="K24" s="454"/>
      <c r="L24" s="480">
        <v>1</v>
      </c>
      <c r="M24" s="481"/>
      <c r="N24" s="481"/>
      <c r="O24" s="481"/>
      <c r="P24" s="523"/>
      <c r="Q24" s="480">
        <v>7000</v>
      </c>
      <c r="R24" s="481"/>
      <c r="S24" s="481"/>
      <c r="T24" s="481"/>
      <c r="U24" s="481"/>
      <c r="V24" s="523"/>
      <c r="W24" s="582"/>
      <c r="X24" s="570"/>
      <c r="Y24" s="571"/>
      <c r="Z24" s="479" t="s">
        <v>171</v>
      </c>
      <c r="AA24" s="453"/>
      <c r="AB24" s="453"/>
      <c r="AC24" s="453"/>
      <c r="AD24" s="453"/>
      <c r="AE24" s="453"/>
      <c r="AF24" s="453"/>
      <c r="AG24" s="454"/>
      <c r="AH24" s="480">
        <v>42</v>
      </c>
      <c r="AI24" s="481"/>
      <c r="AJ24" s="481"/>
      <c r="AK24" s="481"/>
      <c r="AL24" s="523"/>
      <c r="AM24" s="480">
        <v>122094</v>
      </c>
      <c r="AN24" s="481"/>
      <c r="AO24" s="481"/>
      <c r="AP24" s="481"/>
      <c r="AQ24" s="481"/>
      <c r="AR24" s="523"/>
      <c r="AS24" s="480">
        <v>2907</v>
      </c>
      <c r="AT24" s="481"/>
      <c r="AU24" s="481"/>
      <c r="AV24" s="481"/>
      <c r="AW24" s="481"/>
      <c r="AX24" s="482"/>
      <c r="AY24" s="594" t="s">
        <v>172</v>
      </c>
      <c r="AZ24" s="595"/>
      <c r="BA24" s="595"/>
      <c r="BB24" s="595"/>
      <c r="BC24" s="595"/>
      <c r="BD24" s="595"/>
      <c r="BE24" s="595"/>
      <c r="BF24" s="595"/>
      <c r="BG24" s="595"/>
      <c r="BH24" s="595"/>
      <c r="BI24" s="595"/>
      <c r="BJ24" s="595"/>
      <c r="BK24" s="595"/>
      <c r="BL24" s="595"/>
      <c r="BM24" s="596"/>
      <c r="BN24" s="460">
        <v>3613045</v>
      </c>
      <c r="BO24" s="461"/>
      <c r="BP24" s="461"/>
      <c r="BQ24" s="461"/>
      <c r="BR24" s="461"/>
      <c r="BS24" s="461"/>
      <c r="BT24" s="461"/>
      <c r="BU24" s="462"/>
      <c r="BV24" s="460">
        <v>3848523</v>
      </c>
      <c r="BW24" s="461"/>
      <c r="BX24" s="461"/>
      <c r="BY24" s="461"/>
      <c r="BZ24" s="461"/>
      <c r="CA24" s="461"/>
      <c r="CB24" s="461"/>
      <c r="CC24" s="462"/>
      <c r="CD24" s="201"/>
      <c r="CE24" s="541"/>
      <c r="CF24" s="541"/>
      <c r="CG24" s="541"/>
      <c r="CH24" s="541"/>
      <c r="CI24" s="541"/>
      <c r="CJ24" s="541"/>
      <c r="CK24" s="541"/>
      <c r="CL24" s="541"/>
      <c r="CM24" s="541"/>
      <c r="CN24" s="541"/>
      <c r="CO24" s="541"/>
      <c r="CP24" s="541"/>
      <c r="CQ24" s="541"/>
      <c r="CR24" s="541"/>
      <c r="CS24" s="542"/>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3"/>
      <c r="G25" s="453"/>
      <c r="H25" s="453"/>
      <c r="I25" s="453"/>
      <c r="J25" s="453"/>
      <c r="K25" s="454"/>
      <c r="L25" s="480">
        <v>1</v>
      </c>
      <c r="M25" s="481"/>
      <c r="N25" s="481"/>
      <c r="O25" s="481"/>
      <c r="P25" s="523"/>
      <c r="Q25" s="480">
        <v>5750</v>
      </c>
      <c r="R25" s="481"/>
      <c r="S25" s="481"/>
      <c r="T25" s="481"/>
      <c r="U25" s="481"/>
      <c r="V25" s="523"/>
      <c r="W25" s="582"/>
      <c r="X25" s="570"/>
      <c r="Y25" s="571"/>
      <c r="Z25" s="479" t="s">
        <v>174</v>
      </c>
      <c r="AA25" s="453"/>
      <c r="AB25" s="453"/>
      <c r="AC25" s="453"/>
      <c r="AD25" s="453"/>
      <c r="AE25" s="453"/>
      <c r="AF25" s="453"/>
      <c r="AG25" s="454"/>
      <c r="AH25" s="480" t="s">
        <v>128</v>
      </c>
      <c r="AI25" s="481"/>
      <c r="AJ25" s="481"/>
      <c r="AK25" s="481"/>
      <c r="AL25" s="523"/>
      <c r="AM25" s="480" t="s">
        <v>128</v>
      </c>
      <c r="AN25" s="481"/>
      <c r="AO25" s="481"/>
      <c r="AP25" s="481"/>
      <c r="AQ25" s="481"/>
      <c r="AR25" s="523"/>
      <c r="AS25" s="480" t="s">
        <v>138</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9928</v>
      </c>
      <c r="BO25" s="393"/>
      <c r="BP25" s="393"/>
      <c r="BQ25" s="393"/>
      <c r="BR25" s="393"/>
      <c r="BS25" s="393"/>
      <c r="BT25" s="393"/>
      <c r="BU25" s="394"/>
      <c r="BV25" s="392">
        <v>5632</v>
      </c>
      <c r="BW25" s="393"/>
      <c r="BX25" s="393"/>
      <c r="BY25" s="393"/>
      <c r="BZ25" s="393"/>
      <c r="CA25" s="393"/>
      <c r="CB25" s="393"/>
      <c r="CC25" s="394"/>
      <c r="CD25" s="201"/>
      <c r="CE25" s="541"/>
      <c r="CF25" s="541"/>
      <c r="CG25" s="541"/>
      <c r="CH25" s="541"/>
      <c r="CI25" s="541"/>
      <c r="CJ25" s="541"/>
      <c r="CK25" s="541"/>
      <c r="CL25" s="541"/>
      <c r="CM25" s="541"/>
      <c r="CN25" s="541"/>
      <c r="CO25" s="541"/>
      <c r="CP25" s="541"/>
      <c r="CQ25" s="541"/>
      <c r="CR25" s="541"/>
      <c r="CS25" s="542"/>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3"/>
      <c r="G26" s="453"/>
      <c r="H26" s="453"/>
      <c r="I26" s="453"/>
      <c r="J26" s="453"/>
      <c r="K26" s="454"/>
      <c r="L26" s="480">
        <v>1</v>
      </c>
      <c r="M26" s="481"/>
      <c r="N26" s="481"/>
      <c r="O26" s="481"/>
      <c r="P26" s="523"/>
      <c r="Q26" s="480">
        <v>5300</v>
      </c>
      <c r="R26" s="481"/>
      <c r="S26" s="481"/>
      <c r="T26" s="481"/>
      <c r="U26" s="481"/>
      <c r="V26" s="523"/>
      <c r="W26" s="582"/>
      <c r="X26" s="570"/>
      <c r="Y26" s="571"/>
      <c r="Z26" s="479" t="s">
        <v>177</v>
      </c>
      <c r="AA26" s="600"/>
      <c r="AB26" s="600"/>
      <c r="AC26" s="600"/>
      <c r="AD26" s="600"/>
      <c r="AE26" s="600"/>
      <c r="AF26" s="600"/>
      <c r="AG26" s="601"/>
      <c r="AH26" s="480" t="s">
        <v>138</v>
      </c>
      <c r="AI26" s="481"/>
      <c r="AJ26" s="481"/>
      <c r="AK26" s="481"/>
      <c r="AL26" s="523"/>
      <c r="AM26" s="480" t="s">
        <v>138</v>
      </c>
      <c r="AN26" s="481"/>
      <c r="AO26" s="481"/>
      <c r="AP26" s="481"/>
      <c r="AQ26" s="481"/>
      <c r="AR26" s="523"/>
      <c r="AS26" s="480" t="s">
        <v>138</v>
      </c>
      <c r="AT26" s="481"/>
      <c r="AU26" s="481"/>
      <c r="AV26" s="481"/>
      <c r="AW26" s="481"/>
      <c r="AX26" s="482"/>
      <c r="AY26" s="463" t="s">
        <v>178</v>
      </c>
      <c r="AZ26" s="464"/>
      <c r="BA26" s="464"/>
      <c r="BB26" s="464"/>
      <c r="BC26" s="464"/>
      <c r="BD26" s="464"/>
      <c r="BE26" s="464"/>
      <c r="BF26" s="464"/>
      <c r="BG26" s="464"/>
      <c r="BH26" s="464"/>
      <c r="BI26" s="464"/>
      <c r="BJ26" s="464"/>
      <c r="BK26" s="464"/>
      <c r="BL26" s="464"/>
      <c r="BM26" s="465"/>
      <c r="BN26" s="460" t="s">
        <v>138</v>
      </c>
      <c r="BO26" s="461"/>
      <c r="BP26" s="461"/>
      <c r="BQ26" s="461"/>
      <c r="BR26" s="461"/>
      <c r="BS26" s="461"/>
      <c r="BT26" s="461"/>
      <c r="BU26" s="462"/>
      <c r="BV26" s="460" t="s">
        <v>138</v>
      </c>
      <c r="BW26" s="461"/>
      <c r="BX26" s="461"/>
      <c r="BY26" s="461"/>
      <c r="BZ26" s="461"/>
      <c r="CA26" s="461"/>
      <c r="CB26" s="461"/>
      <c r="CC26" s="462"/>
      <c r="CD26" s="201"/>
      <c r="CE26" s="541"/>
      <c r="CF26" s="541"/>
      <c r="CG26" s="541"/>
      <c r="CH26" s="541"/>
      <c r="CI26" s="541"/>
      <c r="CJ26" s="541"/>
      <c r="CK26" s="541"/>
      <c r="CL26" s="541"/>
      <c r="CM26" s="541"/>
      <c r="CN26" s="541"/>
      <c r="CO26" s="541"/>
      <c r="CP26" s="541"/>
      <c r="CQ26" s="541"/>
      <c r="CR26" s="541"/>
      <c r="CS26" s="542"/>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3"/>
      <c r="G27" s="453"/>
      <c r="H27" s="453"/>
      <c r="I27" s="453"/>
      <c r="J27" s="453"/>
      <c r="K27" s="454"/>
      <c r="L27" s="480">
        <v>1</v>
      </c>
      <c r="M27" s="481"/>
      <c r="N27" s="481"/>
      <c r="O27" s="481"/>
      <c r="P27" s="523"/>
      <c r="Q27" s="480">
        <v>2600</v>
      </c>
      <c r="R27" s="481"/>
      <c r="S27" s="481"/>
      <c r="T27" s="481"/>
      <c r="U27" s="481"/>
      <c r="V27" s="523"/>
      <c r="W27" s="582"/>
      <c r="X27" s="570"/>
      <c r="Y27" s="571"/>
      <c r="Z27" s="479" t="s">
        <v>180</v>
      </c>
      <c r="AA27" s="453"/>
      <c r="AB27" s="453"/>
      <c r="AC27" s="453"/>
      <c r="AD27" s="453"/>
      <c r="AE27" s="453"/>
      <c r="AF27" s="453"/>
      <c r="AG27" s="454"/>
      <c r="AH27" s="480" t="s">
        <v>138</v>
      </c>
      <c r="AI27" s="481"/>
      <c r="AJ27" s="481"/>
      <c r="AK27" s="481"/>
      <c r="AL27" s="523"/>
      <c r="AM27" s="480" t="s">
        <v>138</v>
      </c>
      <c r="AN27" s="481"/>
      <c r="AO27" s="481"/>
      <c r="AP27" s="481"/>
      <c r="AQ27" s="481"/>
      <c r="AR27" s="523"/>
      <c r="AS27" s="480" t="s">
        <v>128</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597" t="s">
        <v>138</v>
      </c>
      <c r="BO27" s="598"/>
      <c r="BP27" s="598"/>
      <c r="BQ27" s="598"/>
      <c r="BR27" s="598"/>
      <c r="BS27" s="598"/>
      <c r="BT27" s="598"/>
      <c r="BU27" s="599"/>
      <c r="BV27" s="597" t="s">
        <v>138</v>
      </c>
      <c r="BW27" s="598"/>
      <c r="BX27" s="598"/>
      <c r="BY27" s="598"/>
      <c r="BZ27" s="598"/>
      <c r="CA27" s="598"/>
      <c r="CB27" s="598"/>
      <c r="CC27" s="599"/>
      <c r="CD27" s="203"/>
      <c r="CE27" s="541"/>
      <c r="CF27" s="541"/>
      <c r="CG27" s="541"/>
      <c r="CH27" s="541"/>
      <c r="CI27" s="541"/>
      <c r="CJ27" s="541"/>
      <c r="CK27" s="541"/>
      <c r="CL27" s="541"/>
      <c r="CM27" s="541"/>
      <c r="CN27" s="541"/>
      <c r="CO27" s="541"/>
      <c r="CP27" s="541"/>
      <c r="CQ27" s="541"/>
      <c r="CR27" s="541"/>
      <c r="CS27" s="542"/>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3"/>
      <c r="G28" s="453"/>
      <c r="H28" s="453"/>
      <c r="I28" s="453"/>
      <c r="J28" s="453"/>
      <c r="K28" s="454"/>
      <c r="L28" s="480">
        <v>1</v>
      </c>
      <c r="M28" s="481"/>
      <c r="N28" s="481"/>
      <c r="O28" s="481"/>
      <c r="P28" s="523"/>
      <c r="Q28" s="480">
        <v>2090</v>
      </c>
      <c r="R28" s="481"/>
      <c r="S28" s="481"/>
      <c r="T28" s="481"/>
      <c r="U28" s="481"/>
      <c r="V28" s="523"/>
      <c r="W28" s="582"/>
      <c r="X28" s="570"/>
      <c r="Y28" s="571"/>
      <c r="Z28" s="479" t="s">
        <v>183</v>
      </c>
      <c r="AA28" s="453"/>
      <c r="AB28" s="453"/>
      <c r="AC28" s="453"/>
      <c r="AD28" s="453"/>
      <c r="AE28" s="453"/>
      <c r="AF28" s="453"/>
      <c r="AG28" s="454"/>
      <c r="AH28" s="480" t="s">
        <v>128</v>
      </c>
      <c r="AI28" s="481"/>
      <c r="AJ28" s="481"/>
      <c r="AK28" s="481"/>
      <c r="AL28" s="523"/>
      <c r="AM28" s="480" t="s">
        <v>138</v>
      </c>
      <c r="AN28" s="481"/>
      <c r="AO28" s="481"/>
      <c r="AP28" s="481"/>
      <c r="AQ28" s="481"/>
      <c r="AR28" s="523"/>
      <c r="AS28" s="480" t="s">
        <v>138</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617209</v>
      </c>
      <c r="BO28" s="393"/>
      <c r="BP28" s="393"/>
      <c r="BQ28" s="393"/>
      <c r="BR28" s="393"/>
      <c r="BS28" s="393"/>
      <c r="BT28" s="393"/>
      <c r="BU28" s="394"/>
      <c r="BV28" s="392">
        <v>616801</v>
      </c>
      <c r="BW28" s="393"/>
      <c r="BX28" s="393"/>
      <c r="BY28" s="393"/>
      <c r="BZ28" s="393"/>
      <c r="CA28" s="393"/>
      <c r="CB28" s="393"/>
      <c r="CC28" s="394"/>
      <c r="CD28" s="201"/>
      <c r="CE28" s="541"/>
      <c r="CF28" s="541"/>
      <c r="CG28" s="541"/>
      <c r="CH28" s="541"/>
      <c r="CI28" s="541"/>
      <c r="CJ28" s="541"/>
      <c r="CK28" s="541"/>
      <c r="CL28" s="541"/>
      <c r="CM28" s="541"/>
      <c r="CN28" s="541"/>
      <c r="CO28" s="541"/>
      <c r="CP28" s="541"/>
      <c r="CQ28" s="541"/>
      <c r="CR28" s="541"/>
      <c r="CS28" s="542"/>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3"/>
      <c r="G29" s="453"/>
      <c r="H29" s="453"/>
      <c r="I29" s="453"/>
      <c r="J29" s="453"/>
      <c r="K29" s="454"/>
      <c r="L29" s="480">
        <v>6</v>
      </c>
      <c r="M29" s="481"/>
      <c r="N29" s="481"/>
      <c r="O29" s="481"/>
      <c r="P29" s="523"/>
      <c r="Q29" s="480">
        <v>1750</v>
      </c>
      <c r="R29" s="481"/>
      <c r="S29" s="481"/>
      <c r="T29" s="481"/>
      <c r="U29" s="481"/>
      <c r="V29" s="523"/>
      <c r="W29" s="583"/>
      <c r="X29" s="584"/>
      <c r="Y29" s="585"/>
      <c r="Z29" s="479" t="s">
        <v>186</v>
      </c>
      <c r="AA29" s="453"/>
      <c r="AB29" s="453"/>
      <c r="AC29" s="453"/>
      <c r="AD29" s="453"/>
      <c r="AE29" s="453"/>
      <c r="AF29" s="453"/>
      <c r="AG29" s="454"/>
      <c r="AH29" s="480">
        <v>42</v>
      </c>
      <c r="AI29" s="481"/>
      <c r="AJ29" s="481"/>
      <c r="AK29" s="481"/>
      <c r="AL29" s="523"/>
      <c r="AM29" s="480">
        <v>122094</v>
      </c>
      <c r="AN29" s="481"/>
      <c r="AO29" s="481"/>
      <c r="AP29" s="481"/>
      <c r="AQ29" s="481"/>
      <c r="AR29" s="523"/>
      <c r="AS29" s="480">
        <v>2907</v>
      </c>
      <c r="AT29" s="481"/>
      <c r="AU29" s="481"/>
      <c r="AV29" s="481"/>
      <c r="AW29" s="481"/>
      <c r="AX29" s="482"/>
      <c r="AY29" s="611"/>
      <c r="AZ29" s="612"/>
      <c r="BA29" s="612"/>
      <c r="BB29" s="613"/>
      <c r="BC29" s="457" t="s">
        <v>187</v>
      </c>
      <c r="BD29" s="458"/>
      <c r="BE29" s="458"/>
      <c r="BF29" s="458"/>
      <c r="BG29" s="458"/>
      <c r="BH29" s="458"/>
      <c r="BI29" s="458"/>
      <c r="BJ29" s="458"/>
      <c r="BK29" s="458"/>
      <c r="BL29" s="458"/>
      <c r="BM29" s="459"/>
      <c r="BN29" s="460">
        <v>428385</v>
      </c>
      <c r="BO29" s="461"/>
      <c r="BP29" s="461"/>
      <c r="BQ29" s="461"/>
      <c r="BR29" s="461"/>
      <c r="BS29" s="461"/>
      <c r="BT29" s="461"/>
      <c r="BU29" s="462"/>
      <c r="BV29" s="460">
        <v>848217</v>
      </c>
      <c r="BW29" s="461"/>
      <c r="BX29" s="461"/>
      <c r="BY29" s="461"/>
      <c r="BZ29" s="461"/>
      <c r="CA29" s="461"/>
      <c r="CB29" s="461"/>
      <c r="CC29" s="462"/>
      <c r="CD29" s="203"/>
      <c r="CE29" s="541"/>
      <c r="CF29" s="541"/>
      <c r="CG29" s="541"/>
      <c r="CH29" s="541"/>
      <c r="CI29" s="541"/>
      <c r="CJ29" s="541"/>
      <c r="CK29" s="541"/>
      <c r="CL29" s="541"/>
      <c r="CM29" s="541"/>
      <c r="CN29" s="541"/>
      <c r="CO29" s="541"/>
      <c r="CP29" s="541"/>
      <c r="CQ29" s="541"/>
      <c r="CR29" s="541"/>
      <c r="CS29" s="542"/>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602"/>
      <c r="M30" s="603"/>
      <c r="N30" s="603"/>
      <c r="O30" s="603"/>
      <c r="P30" s="604"/>
      <c r="Q30" s="602"/>
      <c r="R30" s="603"/>
      <c r="S30" s="603"/>
      <c r="T30" s="603"/>
      <c r="U30" s="603"/>
      <c r="V30" s="604"/>
      <c r="W30" s="605" t="s">
        <v>188</v>
      </c>
      <c r="X30" s="606"/>
      <c r="Y30" s="606"/>
      <c r="Z30" s="606"/>
      <c r="AA30" s="606"/>
      <c r="AB30" s="606"/>
      <c r="AC30" s="606"/>
      <c r="AD30" s="606"/>
      <c r="AE30" s="606"/>
      <c r="AF30" s="606"/>
      <c r="AG30" s="607"/>
      <c r="AH30" s="548">
        <v>96.3</v>
      </c>
      <c r="AI30" s="549"/>
      <c r="AJ30" s="549"/>
      <c r="AK30" s="549"/>
      <c r="AL30" s="549"/>
      <c r="AM30" s="549"/>
      <c r="AN30" s="549"/>
      <c r="AO30" s="549"/>
      <c r="AP30" s="549"/>
      <c r="AQ30" s="549"/>
      <c r="AR30" s="549"/>
      <c r="AS30" s="549"/>
      <c r="AT30" s="549"/>
      <c r="AU30" s="549"/>
      <c r="AV30" s="549"/>
      <c r="AW30" s="549"/>
      <c r="AX30" s="551"/>
      <c r="AY30" s="614"/>
      <c r="AZ30" s="615"/>
      <c r="BA30" s="615"/>
      <c r="BB30" s="616"/>
      <c r="BC30" s="594" t="s">
        <v>50</v>
      </c>
      <c r="BD30" s="595"/>
      <c r="BE30" s="595"/>
      <c r="BF30" s="595"/>
      <c r="BG30" s="595"/>
      <c r="BH30" s="595"/>
      <c r="BI30" s="595"/>
      <c r="BJ30" s="595"/>
      <c r="BK30" s="595"/>
      <c r="BL30" s="595"/>
      <c r="BM30" s="596"/>
      <c r="BN30" s="597">
        <v>1698812</v>
      </c>
      <c r="BO30" s="598"/>
      <c r="BP30" s="598"/>
      <c r="BQ30" s="598"/>
      <c r="BR30" s="598"/>
      <c r="BS30" s="598"/>
      <c r="BT30" s="598"/>
      <c r="BU30" s="599"/>
      <c r="BV30" s="597">
        <v>1701209</v>
      </c>
      <c r="BW30" s="598"/>
      <c r="BX30" s="598"/>
      <c r="BY30" s="598"/>
      <c r="BZ30" s="598"/>
      <c r="CA30" s="598"/>
      <c r="CB30" s="598"/>
      <c r="CC30" s="59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7" t="s">
        <v>195</v>
      </c>
      <c r="D33" s="447"/>
      <c r="E33" s="418" t="s">
        <v>196</v>
      </c>
      <c r="F33" s="418"/>
      <c r="G33" s="418"/>
      <c r="H33" s="418"/>
      <c r="I33" s="418"/>
      <c r="J33" s="418"/>
      <c r="K33" s="418"/>
      <c r="L33" s="418"/>
      <c r="M33" s="418"/>
      <c r="N33" s="418"/>
      <c r="O33" s="418"/>
      <c r="P33" s="418"/>
      <c r="Q33" s="418"/>
      <c r="R33" s="418"/>
      <c r="S33" s="418"/>
      <c r="T33" s="216"/>
      <c r="U33" s="447" t="s">
        <v>195</v>
      </c>
      <c r="V33" s="447"/>
      <c r="W33" s="418" t="s">
        <v>197</v>
      </c>
      <c r="X33" s="418"/>
      <c r="Y33" s="418"/>
      <c r="Z33" s="418"/>
      <c r="AA33" s="418"/>
      <c r="AB33" s="418"/>
      <c r="AC33" s="418"/>
      <c r="AD33" s="418"/>
      <c r="AE33" s="418"/>
      <c r="AF33" s="418"/>
      <c r="AG33" s="418"/>
      <c r="AH33" s="418"/>
      <c r="AI33" s="418"/>
      <c r="AJ33" s="418"/>
      <c r="AK33" s="418"/>
      <c r="AL33" s="216"/>
      <c r="AM33" s="447" t="s">
        <v>195</v>
      </c>
      <c r="AN33" s="447"/>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47" t="s">
        <v>198</v>
      </c>
      <c r="BX33" s="447"/>
      <c r="BY33" s="418" t="s">
        <v>200</v>
      </c>
      <c r="BZ33" s="418"/>
      <c r="CA33" s="418"/>
      <c r="CB33" s="418"/>
      <c r="CC33" s="418"/>
      <c r="CD33" s="418"/>
      <c r="CE33" s="418"/>
      <c r="CF33" s="418"/>
      <c r="CG33" s="418"/>
      <c r="CH33" s="418"/>
      <c r="CI33" s="418"/>
      <c r="CJ33" s="418"/>
      <c r="CK33" s="418"/>
      <c r="CL33" s="418"/>
      <c r="CM33" s="418"/>
      <c r="CN33" s="216"/>
      <c r="CO33" s="447" t="s">
        <v>195</v>
      </c>
      <c r="CP33" s="447"/>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網走地方教育研修センター組合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6</v>
      </c>
      <c r="BF35" s="618"/>
      <c r="BG35" s="619" t="str">
        <f>IF('各会計、関係団体の財政状況及び健全化判断比率'!B32="","",'各会計、関係団体の財政状況及び健全化判断比率'!B32)</f>
        <v>下水道事業特別会計</v>
      </c>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紋別地区消防組合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西紋別地区環境衛生施設組合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広域紋別病院企業団</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vxDMuzU0zOu5HwB6z0ZgJeG5KkdWVTJE3jG9u6iZzOIavzh2HhCFBzLEWquGMkg2ts1hoUrlXErGc94Wq0VmHw==" saltValue="Hz/yWEF7iSk7OHRcZqtK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0" t="s">
        <v>555</v>
      </c>
      <c r="D34" s="1210"/>
      <c r="E34" s="1211"/>
      <c r="F34" s="32">
        <v>2.38</v>
      </c>
      <c r="G34" s="33">
        <v>3</v>
      </c>
      <c r="H34" s="33" t="s">
        <v>553</v>
      </c>
      <c r="I34" s="33">
        <v>2.41</v>
      </c>
      <c r="J34" s="34">
        <v>2.2000000000000002</v>
      </c>
      <c r="K34" s="22"/>
      <c r="L34" s="22"/>
      <c r="M34" s="22"/>
      <c r="N34" s="22"/>
      <c r="O34" s="22"/>
      <c r="P34" s="22"/>
    </row>
    <row r="35" spans="1:16" ht="39" customHeight="1" x14ac:dyDescent="0.15">
      <c r="A35" s="22"/>
      <c r="B35" s="35"/>
      <c r="C35" s="1204" t="s">
        <v>556</v>
      </c>
      <c r="D35" s="1205"/>
      <c r="E35" s="1206"/>
      <c r="F35" s="36">
        <v>1.52</v>
      </c>
      <c r="G35" s="37">
        <v>1.41</v>
      </c>
      <c r="H35" s="37">
        <v>1.24</v>
      </c>
      <c r="I35" s="37">
        <v>1.35</v>
      </c>
      <c r="J35" s="38">
        <v>1.33</v>
      </c>
      <c r="K35" s="22"/>
      <c r="L35" s="22"/>
      <c r="M35" s="22"/>
      <c r="N35" s="22"/>
      <c r="O35" s="22"/>
      <c r="P35" s="22"/>
    </row>
    <row r="36" spans="1:16" ht="39" customHeight="1" x14ac:dyDescent="0.15">
      <c r="A36" s="22"/>
      <c r="B36" s="35"/>
      <c r="C36" s="1204" t="s">
        <v>557</v>
      </c>
      <c r="D36" s="1205"/>
      <c r="E36" s="1206"/>
      <c r="F36" s="36">
        <v>0.67</v>
      </c>
      <c r="G36" s="37">
        <v>0.4</v>
      </c>
      <c r="H36" s="37">
        <v>0.73</v>
      </c>
      <c r="I36" s="37">
        <v>0.44</v>
      </c>
      <c r="J36" s="38">
        <v>0.27</v>
      </c>
      <c r="K36" s="22"/>
      <c r="L36" s="22"/>
      <c r="M36" s="22"/>
      <c r="N36" s="22"/>
      <c r="O36" s="22"/>
      <c r="P36" s="22"/>
    </row>
    <row r="37" spans="1:16" ht="39" customHeight="1" x14ac:dyDescent="0.15">
      <c r="A37" s="22"/>
      <c r="B37" s="35"/>
      <c r="C37" s="1204" t="s">
        <v>558</v>
      </c>
      <c r="D37" s="1205"/>
      <c r="E37" s="1206"/>
      <c r="F37" s="36">
        <v>0.09</v>
      </c>
      <c r="G37" s="37">
        <v>0.05</v>
      </c>
      <c r="H37" s="37">
        <v>0.03</v>
      </c>
      <c r="I37" s="37">
        <v>0.05</v>
      </c>
      <c r="J37" s="38">
        <v>7.0000000000000007E-2</v>
      </c>
      <c r="K37" s="22"/>
      <c r="L37" s="22"/>
      <c r="M37" s="22"/>
      <c r="N37" s="22"/>
      <c r="O37" s="22"/>
      <c r="P37" s="22"/>
    </row>
    <row r="38" spans="1:16" ht="39" customHeight="1" x14ac:dyDescent="0.15">
      <c r="A38" s="22"/>
      <c r="B38" s="35"/>
      <c r="C38" s="1204" t="s">
        <v>559</v>
      </c>
      <c r="D38" s="1205"/>
      <c r="E38" s="1206"/>
      <c r="F38" s="36">
        <v>0.05</v>
      </c>
      <c r="G38" s="37">
        <v>0.04</v>
      </c>
      <c r="H38" s="37">
        <v>0.05</v>
      </c>
      <c r="I38" s="37">
        <v>0.03</v>
      </c>
      <c r="J38" s="38">
        <v>0.05</v>
      </c>
      <c r="K38" s="22"/>
      <c r="L38" s="22"/>
      <c r="M38" s="22"/>
      <c r="N38" s="22"/>
      <c r="O38" s="22"/>
      <c r="P38" s="22"/>
    </row>
    <row r="39" spans="1:16" ht="39" customHeight="1" x14ac:dyDescent="0.15">
      <c r="A39" s="22"/>
      <c r="B39" s="35"/>
      <c r="C39" s="1204" t="s">
        <v>560</v>
      </c>
      <c r="D39" s="1205"/>
      <c r="E39" s="1206"/>
      <c r="F39" s="36">
        <v>0</v>
      </c>
      <c r="G39" s="37">
        <v>0</v>
      </c>
      <c r="H39" s="37">
        <v>0</v>
      </c>
      <c r="I39" s="37">
        <v>0</v>
      </c>
      <c r="J39" s="38">
        <v>0</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561</v>
      </c>
      <c r="D42" s="1205"/>
      <c r="E42" s="1206"/>
      <c r="F42" s="36" t="s">
        <v>506</v>
      </c>
      <c r="G42" s="37" t="s">
        <v>506</v>
      </c>
      <c r="H42" s="37" t="s">
        <v>506</v>
      </c>
      <c r="I42" s="37" t="s">
        <v>506</v>
      </c>
      <c r="J42" s="38" t="s">
        <v>506</v>
      </c>
      <c r="K42" s="22"/>
      <c r="L42" s="22"/>
      <c r="M42" s="22"/>
      <c r="N42" s="22"/>
      <c r="O42" s="22"/>
      <c r="P42" s="22"/>
    </row>
    <row r="43" spans="1:16" ht="39" customHeight="1" thickBot="1" x14ac:dyDescent="0.2">
      <c r="A43" s="22"/>
      <c r="B43" s="40"/>
      <c r="C43" s="1207" t="s">
        <v>562</v>
      </c>
      <c r="D43" s="1208"/>
      <c r="E43" s="1209"/>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9a72QgpoJ0z78XajR4+BHlGFSrMV77OpGes/9H0QPsEPOMxhfDlx24Em58dZFL5F/Snz64N7JWHUsObiT8A5Q==" saltValue="gIO7heFs5ZNpNB6Pc4FE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440</v>
      </c>
      <c r="L45" s="60">
        <v>456</v>
      </c>
      <c r="M45" s="60">
        <v>500</v>
      </c>
      <c r="N45" s="60">
        <v>494</v>
      </c>
      <c r="O45" s="61">
        <v>439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506</v>
      </c>
      <c r="L46" s="64" t="s">
        <v>506</v>
      </c>
      <c r="M46" s="64" t="s">
        <v>506</v>
      </c>
      <c r="N46" s="64" t="s">
        <v>506</v>
      </c>
      <c r="O46" s="65" t="s">
        <v>506</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506</v>
      </c>
      <c r="L47" s="64" t="s">
        <v>506</v>
      </c>
      <c r="M47" s="64" t="s">
        <v>506</v>
      </c>
      <c r="N47" s="64" t="s">
        <v>506</v>
      </c>
      <c r="O47" s="65" t="s">
        <v>506</v>
      </c>
      <c r="P47" s="48"/>
      <c r="Q47" s="48"/>
      <c r="R47" s="48"/>
      <c r="S47" s="48"/>
      <c r="T47" s="48"/>
      <c r="U47" s="48"/>
    </row>
    <row r="48" spans="1:21" ht="30.75" customHeight="1" x14ac:dyDescent="0.15">
      <c r="A48" s="48"/>
      <c r="B48" s="1214"/>
      <c r="C48" s="1215"/>
      <c r="D48" s="62"/>
      <c r="E48" s="1220" t="s">
        <v>15</v>
      </c>
      <c r="F48" s="1220"/>
      <c r="G48" s="1220"/>
      <c r="H48" s="1220"/>
      <c r="I48" s="1220"/>
      <c r="J48" s="1221"/>
      <c r="K48" s="63">
        <v>72</v>
      </c>
      <c r="L48" s="64">
        <v>73</v>
      </c>
      <c r="M48" s="64">
        <v>74</v>
      </c>
      <c r="N48" s="64">
        <v>75</v>
      </c>
      <c r="O48" s="65">
        <v>51</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506</v>
      </c>
      <c r="L49" s="64" t="s">
        <v>506</v>
      </c>
      <c r="M49" s="64" t="s">
        <v>506</v>
      </c>
      <c r="N49" s="64" t="s">
        <v>506</v>
      </c>
      <c r="O49" s="65" t="s">
        <v>506</v>
      </c>
      <c r="P49" s="48"/>
      <c r="Q49" s="48"/>
      <c r="R49" s="48"/>
      <c r="S49" s="48"/>
      <c r="T49" s="48"/>
      <c r="U49" s="48"/>
    </row>
    <row r="50" spans="1:21" ht="30.75" customHeight="1" x14ac:dyDescent="0.15">
      <c r="A50" s="48"/>
      <c r="B50" s="1214"/>
      <c r="C50" s="1215"/>
      <c r="D50" s="62"/>
      <c r="E50" s="1220" t="s">
        <v>17</v>
      </c>
      <c r="F50" s="1220"/>
      <c r="G50" s="1220"/>
      <c r="H50" s="1220"/>
      <c r="I50" s="1220"/>
      <c r="J50" s="1221"/>
      <c r="K50" s="63">
        <v>1</v>
      </c>
      <c r="L50" s="64">
        <v>1</v>
      </c>
      <c r="M50" s="64">
        <v>7</v>
      </c>
      <c r="N50" s="64">
        <v>3</v>
      </c>
      <c r="O50" s="65">
        <v>5</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370</v>
      </c>
      <c r="L52" s="64">
        <v>360</v>
      </c>
      <c r="M52" s="64">
        <v>385</v>
      </c>
      <c r="N52" s="64">
        <v>391</v>
      </c>
      <c r="O52" s="65">
        <v>357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143</v>
      </c>
      <c r="L53" s="69">
        <v>170</v>
      </c>
      <c r="M53" s="69">
        <v>196</v>
      </c>
      <c r="N53" s="69">
        <v>181</v>
      </c>
      <c r="O53" s="70">
        <v>138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28" t="s">
        <v>25</v>
      </c>
      <c r="C57" s="1229"/>
      <c r="D57" s="1232" t="s">
        <v>26</v>
      </c>
      <c r="E57" s="1233"/>
      <c r="F57" s="1233"/>
      <c r="G57" s="1233"/>
      <c r="H57" s="1233"/>
      <c r="I57" s="1233"/>
      <c r="J57" s="1234"/>
      <c r="K57" s="83">
        <v>1250</v>
      </c>
      <c r="L57" s="84">
        <v>1251</v>
      </c>
      <c r="M57" s="84">
        <v>1204</v>
      </c>
      <c r="N57" s="84">
        <v>1036</v>
      </c>
      <c r="O57" s="85">
        <v>848</v>
      </c>
    </row>
    <row r="58" spans="1:21" ht="31.5" customHeight="1" thickBot="1" x14ac:dyDescent="0.2">
      <c r="B58" s="1230"/>
      <c r="C58" s="1231"/>
      <c r="D58" s="1235" t="s">
        <v>27</v>
      </c>
      <c r="E58" s="1236"/>
      <c r="F58" s="1236"/>
      <c r="G58" s="1236"/>
      <c r="H58" s="1236"/>
      <c r="I58" s="1236"/>
      <c r="J58" s="1237"/>
      <c r="K58" s="86">
        <v>1</v>
      </c>
      <c r="L58" s="87">
        <v>1</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yL6yi7hmcCqpeX2FXfbKDS4Il9WT5xiAMf4jGMBCJ8DBksS7uvF/3ai8V4BEgktqccOS5nyUY7ddevmuHiJrg==" saltValue="Riltln1s8IY08bUO2Hmf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38" t="s">
        <v>30</v>
      </c>
      <c r="C41" s="1239"/>
      <c r="D41" s="102"/>
      <c r="E41" s="1244" t="s">
        <v>31</v>
      </c>
      <c r="F41" s="1244"/>
      <c r="G41" s="1244"/>
      <c r="H41" s="1245"/>
      <c r="I41" s="103">
        <v>4035</v>
      </c>
      <c r="J41" s="104">
        <v>3923</v>
      </c>
      <c r="K41" s="104">
        <v>4013</v>
      </c>
      <c r="L41" s="104">
        <v>4356</v>
      </c>
      <c r="M41" s="105">
        <v>4069</v>
      </c>
    </row>
    <row r="42" spans="2:13" ht="27.75" customHeight="1" x14ac:dyDescent="0.15">
      <c r="B42" s="1240"/>
      <c r="C42" s="1241"/>
      <c r="D42" s="106"/>
      <c r="E42" s="1246" t="s">
        <v>32</v>
      </c>
      <c r="F42" s="1246"/>
      <c r="G42" s="1246"/>
      <c r="H42" s="1247"/>
      <c r="I42" s="107" t="s">
        <v>506</v>
      </c>
      <c r="J42" s="108" t="s">
        <v>506</v>
      </c>
      <c r="K42" s="108" t="s">
        <v>506</v>
      </c>
      <c r="L42" s="108" t="s">
        <v>506</v>
      </c>
      <c r="M42" s="109" t="s">
        <v>506</v>
      </c>
    </row>
    <row r="43" spans="2:13" ht="27.75" customHeight="1" x14ac:dyDescent="0.15">
      <c r="B43" s="1240"/>
      <c r="C43" s="1241"/>
      <c r="D43" s="106"/>
      <c r="E43" s="1246" t="s">
        <v>33</v>
      </c>
      <c r="F43" s="1246"/>
      <c r="G43" s="1246"/>
      <c r="H43" s="1247"/>
      <c r="I43" s="107">
        <v>685</v>
      </c>
      <c r="J43" s="108">
        <v>651</v>
      </c>
      <c r="K43" s="108">
        <v>668</v>
      </c>
      <c r="L43" s="108">
        <v>610</v>
      </c>
      <c r="M43" s="109">
        <v>584</v>
      </c>
    </row>
    <row r="44" spans="2:13" ht="27.75" customHeight="1" x14ac:dyDescent="0.15">
      <c r="B44" s="1240"/>
      <c r="C44" s="1241"/>
      <c r="D44" s="106"/>
      <c r="E44" s="1246" t="s">
        <v>34</v>
      </c>
      <c r="F44" s="1246"/>
      <c r="G44" s="1246"/>
      <c r="H44" s="1247"/>
      <c r="I44" s="107">
        <v>25</v>
      </c>
      <c r="J44" s="108">
        <v>23</v>
      </c>
      <c r="K44" s="108">
        <v>21</v>
      </c>
      <c r="L44" s="108">
        <v>19</v>
      </c>
      <c r="M44" s="109">
        <v>16</v>
      </c>
    </row>
    <row r="45" spans="2:13" ht="27.75" customHeight="1" x14ac:dyDescent="0.15">
      <c r="B45" s="1240"/>
      <c r="C45" s="1241"/>
      <c r="D45" s="106"/>
      <c r="E45" s="1246" t="s">
        <v>35</v>
      </c>
      <c r="F45" s="1246"/>
      <c r="G45" s="1246"/>
      <c r="H45" s="1247"/>
      <c r="I45" s="107">
        <v>530</v>
      </c>
      <c r="J45" s="108">
        <v>1036</v>
      </c>
      <c r="K45" s="108">
        <v>305</v>
      </c>
      <c r="L45" s="108">
        <v>228</v>
      </c>
      <c r="M45" s="109">
        <v>238</v>
      </c>
    </row>
    <row r="46" spans="2:13" ht="27.75" customHeight="1" x14ac:dyDescent="0.15">
      <c r="B46" s="1240"/>
      <c r="C46" s="1241"/>
      <c r="D46" s="110"/>
      <c r="E46" s="1246" t="s">
        <v>36</v>
      </c>
      <c r="F46" s="1246"/>
      <c r="G46" s="1246"/>
      <c r="H46" s="1247"/>
      <c r="I46" s="107">
        <v>2</v>
      </c>
      <c r="J46" s="108">
        <v>2</v>
      </c>
      <c r="K46" s="108">
        <v>2</v>
      </c>
      <c r="L46" s="108">
        <v>2</v>
      </c>
      <c r="M46" s="109">
        <v>2</v>
      </c>
    </row>
    <row r="47" spans="2:13" ht="27.75" customHeight="1" x14ac:dyDescent="0.15">
      <c r="B47" s="1240"/>
      <c r="C47" s="1241"/>
      <c r="D47" s="111"/>
      <c r="E47" s="1248" t="s">
        <v>37</v>
      </c>
      <c r="F47" s="1249"/>
      <c r="G47" s="1249"/>
      <c r="H47" s="1250"/>
      <c r="I47" s="107" t="s">
        <v>506</v>
      </c>
      <c r="J47" s="108" t="s">
        <v>506</v>
      </c>
      <c r="K47" s="108" t="s">
        <v>506</v>
      </c>
      <c r="L47" s="108" t="s">
        <v>506</v>
      </c>
      <c r="M47" s="109" t="s">
        <v>506</v>
      </c>
    </row>
    <row r="48" spans="2:13" ht="27.75" customHeight="1" x14ac:dyDescent="0.15">
      <c r="B48" s="1240"/>
      <c r="C48" s="1241"/>
      <c r="D48" s="106"/>
      <c r="E48" s="1246" t="s">
        <v>38</v>
      </c>
      <c r="F48" s="1246"/>
      <c r="G48" s="1246"/>
      <c r="H48" s="1247"/>
      <c r="I48" s="107" t="s">
        <v>506</v>
      </c>
      <c r="J48" s="108" t="s">
        <v>506</v>
      </c>
      <c r="K48" s="108" t="s">
        <v>506</v>
      </c>
      <c r="L48" s="108" t="s">
        <v>506</v>
      </c>
      <c r="M48" s="109" t="s">
        <v>506</v>
      </c>
    </row>
    <row r="49" spans="2:13" ht="27.75" customHeight="1" x14ac:dyDescent="0.15">
      <c r="B49" s="1242"/>
      <c r="C49" s="1243"/>
      <c r="D49" s="106"/>
      <c r="E49" s="1246" t="s">
        <v>39</v>
      </c>
      <c r="F49" s="1246"/>
      <c r="G49" s="1246"/>
      <c r="H49" s="1247"/>
      <c r="I49" s="107" t="s">
        <v>506</v>
      </c>
      <c r="J49" s="108" t="s">
        <v>506</v>
      </c>
      <c r="K49" s="108" t="s">
        <v>506</v>
      </c>
      <c r="L49" s="108" t="s">
        <v>506</v>
      </c>
      <c r="M49" s="109" t="s">
        <v>506</v>
      </c>
    </row>
    <row r="50" spans="2:13" ht="27.75" customHeight="1" x14ac:dyDescent="0.15">
      <c r="B50" s="1251" t="s">
        <v>40</v>
      </c>
      <c r="C50" s="1252"/>
      <c r="D50" s="112"/>
      <c r="E50" s="1246" t="s">
        <v>41</v>
      </c>
      <c r="F50" s="1246"/>
      <c r="G50" s="1246"/>
      <c r="H50" s="1247"/>
      <c r="I50" s="107">
        <v>3905</v>
      </c>
      <c r="J50" s="108">
        <v>3813</v>
      </c>
      <c r="K50" s="108">
        <v>3563</v>
      </c>
      <c r="L50" s="108">
        <v>3200</v>
      </c>
      <c r="M50" s="109">
        <v>2782</v>
      </c>
    </row>
    <row r="51" spans="2:13" ht="27.75" customHeight="1" x14ac:dyDescent="0.15">
      <c r="B51" s="1240"/>
      <c r="C51" s="1241"/>
      <c r="D51" s="106"/>
      <c r="E51" s="1246" t="s">
        <v>42</v>
      </c>
      <c r="F51" s="1246"/>
      <c r="G51" s="1246"/>
      <c r="H51" s="1247"/>
      <c r="I51" s="107">
        <v>656</v>
      </c>
      <c r="J51" s="108">
        <v>668</v>
      </c>
      <c r="K51" s="108">
        <v>550</v>
      </c>
      <c r="L51" s="108">
        <v>504</v>
      </c>
      <c r="M51" s="109">
        <v>443</v>
      </c>
    </row>
    <row r="52" spans="2:13" ht="27.75" customHeight="1" x14ac:dyDescent="0.15">
      <c r="B52" s="1242"/>
      <c r="C52" s="1243"/>
      <c r="D52" s="106"/>
      <c r="E52" s="1246" t="s">
        <v>43</v>
      </c>
      <c r="F52" s="1246"/>
      <c r="G52" s="1246"/>
      <c r="H52" s="1247"/>
      <c r="I52" s="107">
        <v>3063</v>
      </c>
      <c r="J52" s="108">
        <v>2964</v>
      </c>
      <c r="K52" s="108">
        <v>3012</v>
      </c>
      <c r="L52" s="108">
        <v>3264</v>
      </c>
      <c r="M52" s="109">
        <v>3090</v>
      </c>
    </row>
    <row r="53" spans="2:13" ht="27.75" customHeight="1" thickBot="1" x14ac:dyDescent="0.2">
      <c r="B53" s="1253" t="s">
        <v>44</v>
      </c>
      <c r="C53" s="1254"/>
      <c r="D53" s="113"/>
      <c r="E53" s="1255" t="s">
        <v>45</v>
      </c>
      <c r="F53" s="1255"/>
      <c r="G53" s="1255"/>
      <c r="H53" s="1256"/>
      <c r="I53" s="114">
        <v>-2348</v>
      </c>
      <c r="J53" s="115">
        <v>-1810</v>
      </c>
      <c r="K53" s="115">
        <v>-2117</v>
      </c>
      <c r="L53" s="115">
        <v>-1753</v>
      </c>
      <c r="M53" s="116">
        <v>-1405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Gcmk8qx4x3pHCO8Eq2y4dyeHURP7j0Fws7/ICUHq3fzCB0Pr9Q+8DZiY9CaO4PTQMPoIb55Wtt2J7RkvJrM6g==" saltValue="VXbkH2/3sbhHAjIdCa+E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1"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5" t="s">
        <v>48</v>
      </c>
      <c r="D55" s="1265"/>
      <c r="E55" s="1266"/>
      <c r="F55" s="128">
        <v>616</v>
      </c>
      <c r="G55" s="128">
        <v>617</v>
      </c>
      <c r="H55" s="129">
        <v>617</v>
      </c>
    </row>
    <row r="56" spans="2:8" ht="52.5" customHeight="1" x14ac:dyDescent="0.15">
      <c r="B56" s="130"/>
      <c r="C56" s="1267" t="s">
        <v>49</v>
      </c>
      <c r="D56" s="1267"/>
      <c r="E56" s="1268"/>
      <c r="F56" s="131">
        <v>1036</v>
      </c>
      <c r="G56" s="131">
        <v>848</v>
      </c>
      <c r="H56" s="132">
        <v>428</v>
      </c>
    </row>
    <row r="57" spans="2:8" ht="53.25" customHeight="1" x14ac:dyDescent="0.15">
      <c r="B57" s="130"/>
      <c r="C57" s="1269" t="s">
        <v>50</v>
      </c>
      <c r="D57" s="1269"/>
      <c r="E57" s="1270"/>
      <c r="F57" s="133">
        <v>1879</v>
      </c>
      <c r="G57" s="133">
        <v>1701</v>
      </c>
      <c r="H57" s="134">
        <v>1699</v>
      </c>
    </row>
    <row r="58" spans="2:8" ht="45.75" customHeight="1" x14ac:dyDescent="0.15">
      <c r="B58" s="135"/>
      <c r="C58" s="1257" t="s">
        <v>573</v>
      </c>
      <c r="D58" s="1258"/>
      <c r="E58" s="1259"/>
      <c r="F58" s="136">
        <v>843</v>
      </c>
      <c r="G58" s="136">
        <v>686</v>
      </c>
      <c r="H58" s="137">
        <v>687</v>
      </c>
    </row>
    <row r="59" spans="2:8" ht="45.75" customHeight="1" x14ac:dyDescent="0.15">
      <c r="B59" s="135"/>
      <c r="C59" s="1257" t="s">
        <v>574</v>
      </c>
      <c r="D59" s="1258"/>
      <c r="E59" s="1259"/>
      <c r="F59" s="136">
        <v>374</v>
      </c>
      <c r="G59" s="136">
        <v>361</v>
      </c>
      <c r="H59" s="137">
        <v>346</v>
      </c>
    </row>
    <row r="60" spans="2:8" ht="45.75" customHeight="1" x14ac:dyDescent="0.15">
      <c r="B60" s="135"/>
      <c r="C60" s="1257" t="s">
        <v>575</v>
      </c>
      <c r="D60" s="1258"/>
      <c r="E60" s="1259"/>
      <c r="F60" s="136">
        <v>275</v>
      </c>
      <c r="G60" s="136">
        <v>269</v>
      </c>
      <c r="H60" s="137">
        <v>269</v>
      </c>
    </row>
    <row r="61" spans="2:8" ht="45.75" customHeight="1" x14ac:dyDescent="0.15">
      <c r="B61" s="135"/>
      <c r="C61" s="1257" t="s">
        <v>576</v>
      </c>
      <c r="D61" s="1258"/>
      <c r="E61" s="1259"/>
      <c r="F61" s="136">
        <v>243</v>
      </c>
      <c r="G61" s="136">
        <v>240</v>
      </c>
      <c r="H61" s="137">
        <v>235</v>
      </c>
    </row>
    <row r="62" spans="2:8" ht="45.75" customHeight="1" thickBot="1" x14ac:dyDescent="0.2">
      <c r="B62" s="138"/>
      <c r="C62" s="1260" t="s">
        <v>577</v>
      </c>
      <c r="D62" s="1261"/>
      <c r="E62" s="1262"/>
      <c r="F62" s="139">
        <v>138</v>
      </c>
      <c r="G62" s="139">
        <v>129</v>
      </c>
      <c r="H62" s="140">
        <v>113</v>
      </c>
    </row>
    <row r="63" spans="2:8" ht="52.5" customHeight="1" thickBot="1" x14ac:dyDescent="0.2">
      <c r="B63" s="141"/>
      <c r="C63" s="1263" t="s">
        <v>51</v>
      </c>
      <c r="D63" s="1263"/>
      <c r="E63" s="1264"/>
      <c r="F63" s="142">
        <v>3532</v>
      </c>
      <c r="G63" s="142">
        <v>3166</v>
      </c>
      <c r="H63" s="143">
        <v>2744</v>
      </c>
    </row>
    <row r="64" spans="2:8" ht="15" customHeight="1" x14ac:dyDescent="0.15"/>
  </sheetData>
  <sheetProtection algorithmName="SHA-512" hashValue="QWZ7dm6TMVFy7ovcXwWIaNyP4qfce3zLIAhwc4q2lc5hdH5z6j9cxLIivUKqL3its03VFvqWdO/Ys/FVik4p4g==" saltValue="b/YM7ggVrrEcb/aisDIZ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396841</v>
      </c>
      <c r="E3" s="162"/>
      <c r="F3" s="163">
        <v>287914</v>
      </c>
      <c r="G3" s="164"/>
      <c r="H3" s="165"/>
    </row>
    <row r="4" spans="1:8" x14ac:dyDescent="0.15">
      <c r="A4" s="166"/>
      <c r="B4" s="167"/>
      <c r="C4" s="168"/>
      <c r="D4" s="169">
        <v>170392</v>
      </c>
      <c r="E4" s="170"/>
      <c r="F4" s="171">
        <v>146531</v>
      </c>
      <c r="G4" s="172"/>
      <c r="H4" s="173"/>
    </row>
    <row r="5" spans="1:8" x14ac:dyDescent="0.15">
      <c r="A5" s="154" t="s">
        <v>540</v>
      </c>
      <c r="B5" s="159"/>
      <c r="C5" s="160"/>
      <c r="D5" s="161">
        <v>543940</v>
      </c>
      <c r="E5" s="162"/>
      <c r="F5" s="163">
        <v>291945</v>
      </c>
      <c r="G5" s="164"/>
      <c r="H5" s="165"/>
    </row>
    <row r="6" spans="1:8" x14ac:dyDescent="0.15">
      <c r="A6" s="166"/>
      <c r="B6" s="167"/>
      <c r="C6" s="168"/>
      <c r="D6" s="169">
        <v>235026</v>
      </c>
      <c r="E6" s="170"/>
      <c r="F6" s="171">
        <v>127651</v>
      </c>
      <c r="G6" s="172"/>
      <c r="H6" s="173"/>
    </row>
    <row r="7" spans="1:8" x14ac:dyDescent="0.15">
      <c r="A7" s="154" t="s">
        <v>541</v>
      </c>
      <c r="B7" s="159"/>
      <c r="C7" s="160"/>
      <c r="D7" s="161">
        <v>719051</v>
      </c>
      <c r="E7" s="162"/>
      <c r="F7" s="163">
        <v>291173</v>
      </c>
      <c r="G7" s="164"/>
      <c r="H7" s="165"/>
    </row>
    <row r="8" spans="1:8" x14ac:dyDescent="0.15">
      <c r="A8" s="166"/>
      <c r="B8" s="167"/>
      <c r="C8" s="168"/>
      <c r="D8" s="169">
        <v>62950</v>
      </c>
      <c r="E8" s="170"/>
      <c r="F8" s="171">
        <v>119071</v>
      </c>
      <c r="G8" s="172"/>
      <c r="H8" s="173"/>
    </row>
    <row r="9" spans="1:8" x14ac:dyDescent="0.15">
      <c r="A9" s="154" t="s">
        <v>542</v>
      </c>
      <c r="B9" s="159"/>
      <c r="C9" s="160"/>
      <c r="D9" s="161">
        <v>901860</v>
      </c>
      <c r="E9" s="162"/>
      <c r="F9" s="163">
        <v>271581</v>
      </c>
      <c r="G9" s="164"/>
      <c r="H9" s="165"/>
    </row>
    <row r="10" spans="1:8" x14ac:dyDescent="0.15">
      <c r="A10" s="166"/>
      <c r="B10" s="167"/>
      <c r="C10" s="168"/>
      <c r="D10" s="169">
        <v>73532</v>
      </c>
      <c r="E10" s="170"/>
      <c r="F10" s="171">
        <v>117844</v>
      </c>
      <c r="G10" s="172"/>
      <c r="H10" s="173"/>
    </row>
    <row r="11" spans="1:8" x14ac:dyDescent="0.15">
      <c r="A11" s="154" t="s">
        <v>543</v>
      </c>
      <c r="B11" s="159"/>
      <c r="C11" s="160"/>
      <c r="D11" s="161">
        <v>515568</v>
      </c>
      <c r="E11" s="162"/>
      <c r="F11" s="163">
        <v>268375</v>
      </c>
      <c r="G11" s="164"/>
      <c r="H11" s="165"/>
    </row>
    <row r="12" spans="1:8" x14ac:dyDescent="0.15">
      <c r="A12" s="166"/>
      <c r="B12" s="167"/>
      <c r="C12" s="174"/>
      <c r="D12" s="169">
        <v>417497</v>
      </c>
      <c r="E12" s="170"/>
      <c r="F12" s="171">
        <v>119602</v>
      </c>
      <c r="G12" s="172"/>
      <c r="H12" s="173"/>
    </row>
    <row r="13" spans="1:8" x14ac:dyDescent="0.15">
      <c r="A13" s="154"/>
      <c r="B13" s="159"/>
      <c r="C13" s="175"/>
      <c r="D13" s="176">
        <v>615452</v>
      </c>
      <c r="E13" s="177"/>
      <c r="F13" s="178">
        <v>282198</v>
      </c>
      <c r="G13" s="179"/>
      <c r="H13" s="165"/>
    </row>
    <row r="14" spans="1:8" x14ac:dyDescent="0.15">
      <c r="A14" s="166"/>
      <c r="B14" s="167"/>
      <c r="C14" s="168"/>
      <c r="D14" s="169">
        <v>191879</v>
      </c>
      <c r="E14" s="170"/>
      <c r="F14" s="171">
        <v>126140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2.38</v>
      </c>
      <c r="C19" s="180">
        <f>ROUND(VALUE(SUBSTITUTE(実質収支比率等に係る経年分析!G$48,"▲","-")),2)</f>
        <v>3.01</v>
      </c>
      <c r="D19" s="180">
        <f>ROUND(VALUE(SUBSTITUTE(実質収支比率等に係る経年分析!H$48,"▲","-")),2)</f>
        <v>-1.63</v>
      </c>
      <c r="E19" s="180">
        <f>ROUND(VALUE(SUBSTITUTE(実質収支比率等に係る経年分析!I$48,"▲","-")),2)</f>
        <v>2.41</v>
      </c>
      <c r="F19" s="180">
        <f>ROUND(VALUE(SUBSTITUTE(実質収支比率等に係る経年分析!J$48,"▲","-")),2)</f>
        <v>2.2000000000000002</v>
      </c>
    </row>
    <row r="20" spans="1:11" x14ac:dyDescent="0.15">
      <c r="A20" s="180" t="s">
        <v>55</v>
      </c>
      <c r="B20" s="180">
        <f>ROUND(VALUE(SUBSTITUTE(実質収支比率等に係る経年分析!F$47,"▲","-")),2)</f>
        <v>40.380000000000003</v>
      </c>
      <c r="C20" s="180">
        <f>ROUND(VALUE(SUBSTITUTE(実質収支比率等に係る経年分析!G$47,"▲","-")),2)</f>
        <v>41.81</v>
      </c>
      <c r="D20" s="180">
        <f>ROUND(VALUE(SUBSTITUTE(実質収支比率等に係る経年分析!H$47,"▲","-")),2)</f>
        <v>43.52</v>
      </c>
      <c r="E20" s="180">
        <f>ROUND(VALUE(SUBSTITUTE(実質収支比率等に係る経年分析!I$47,"▲","-")),2)</f>
        <v>44.32</v>
      </c>
      <c r="F20" s="180">
        <f>ROUND(VALUE(SUBSTITUTE(実質収支比率等に係る経年分析!J$47,"▲","-")),2)</f>
        <v>45.16</v>
      </c>
    </row>
    <row r="21" spans="1:11" x14ac:dyDescent="0.15">
      <c r="A21" s="180" t="s">
        <v>56</v>
      </c>
      <c r="B21" s="180">
        <f>IF(ISNUMBER(VALUE(SUBSTITUTE(実質収支比率等に係る経年分析!F$49,"▲","-"))),ROUND(VALUE(SUBSTITUTE(実質収支比率等に係る経年分析!F$49,"▲","-")),2),NA())</f>
        <v>6.17</v>
      </c>
      <c r="C21" s="180">
        <f>IF(ISNUMBER(VALUE(SUBSTITUTE(実質収支比率等に係る経年分析!G$49,"▲","-"))),ROUND(VALUE(SUBSTITUTE(実質収支比率等に係る経年分析!G$49,"▲","-")),2),NA())</f>
        <v>0.59</v>
      </c>
      <c r="D21" s="180">
        <f>IF(ISNUMBER(VALUE(SUBSTITUTE(実質収支比率等に係る経年分析!H$49,"▲","-"))),ROUND(VALUE(SUBSTITUTE(実質収支比率等に係る経年分析!H$49,"▲","-")),2),NA())</f>
        <v>-4.7300000000000004</v>
      </c>
      <c r="E21" s="180">
        <f>IF(ISNUMBER(VALUE(SUBSTITUTE(実質収支比率等に係る経年分析!I$49,"▲","-"))),ROUND(VALUE(SUBSTITUTE(実質収支比率等に係る経年分析!I$49,"▲","-")),2),NA())</f>
        <v>4.0999999999999996</v>
      </c>
      <c r="F21" s="180">
        <f>IF(ISNUMBER(VALUE(SUBSTITUTE(実質収支比率等に係る経年分析!J$49,"▲","-"))),ROUND(VALUE(SUBSTITUTE(実質収支比率等に係る経年分析!J$49,"▲","-")),2),NA())</f>
        <v>24.91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0.27</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v>
      </c>
      <c r="F36" s="181">
        <f>IF(ROUND(VALUE(SUBSTITUTE(連結実質赤字比率に係る赤字・黒字の構成分析!H$34,"▲", "-")), 2) &lt; 0, ABS(ROUND(VALUE(SUBSTITUTE(連結実質赤字比率に係る赤字・黒字の構成分析!H$34,"▲", "-")), 2)), NA())</f>
        <v>1.63</v>
      </c>
      <c r="G36" s="181" t="e">
        <f>IF(ROUND(VALUE(SUBSTITUTE(連結実質赤字比率に係る赤字・黒字の構成分析!H$34,"▲", "-")), 2) &gt;= 0, ABS(ROUND(VALUE(SUBSTITUTE(連結実質赤字比率に係る赤字・黒字の構成分析!H$34,"▲", "-")), 2)), NA())</f>
        <v>#N/A</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2.2000000000000002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370</v>
      </c>
      <c r="E42" s="182"/>
      <c r="F42" s="182"/>
      <c r="G42" s="182">
        <f>'実質公債費比率（分子）の構造'!L$52</f>
        <v>360</v>
      </c>
      <c r="H42" s="182"/>
      <c r="I42" s="182"/>
      <c r="J42" s="182">
        <f>'実質公債費比率（分子）の構造'!M$52</f>
        <v>385</v>
      </c>
      <c r="K42" s="182"/>
      <c r="L42" s="182"/>
      <c r="M42" s="182">
        <f>'実質公債費比率（分子）の構造'!N$52</f>
        <v>391</v>
      </c>
      <c r="N42" s="182"/>
      <c r="O42" s="182"/>
      <c r="P42" s="182">
        <f>'実質公債費比率（分子）の構造'!O$52</f>
        <v>357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7</v>
      </c>
      <c r="I44" s="182"/>
      <c r="J44" s="182"/>
      <c r="K44" s="182">
        <f>'実質公債費比率（分子）の構造'!N$50</f>
        <v>3</v>
      </c>
      <c r="L44" s="182"/>
      <c r="M44" s="182"/>
      <c r="N44" s="182">
        <f>'実質公債費比率（分子）の構造'!O$50</f>
        <v>5</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72</v>
      </c>
      <c r="C46" s="182"/>
      <c r="D46" s="182"/>
      <c r="E46" s="182">
        <f>'実質公債費比率（分子）の構造'!L$48</f>
        <v>73</v>
      </c>
      <c r="F46" s="182"/>
      <c r="G46" s="182"/>
      <c r="H46" s="182">
        <f>'実質公債費比率（分子）の構造'!M$48</f>
        <v>74</v>
      </c>
      <c r="I46" s="182"/>
      <c r="J46" s="182"/>
      <c r="K46" s="182">
        <f>'実質公債費比率（分子）の構造'!N$48</f>
        <v>75</v>
      </c>
      <c r="L46" s="182"/>
      <c r="M46" s="182"/>
      <c r="N46" s="182">
        <f>'実質公債費比率（分子）の構造'!O$48</f>
        <v>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440</v>
      </c>
      <c r="C49" s="182"/>
      <c r="D49" s="182"/>
      <c r="E49" s="182">
        <f>'実質公債費比率（分子）の構造'!L$45</f>
        <v>456</v>
      </c>
      <c r="F49" s="182"/>
      <c r="G49" s="182"/>
      <c r="H49" s="182">
        <f>'実質公債費比率（分子）の構造'!M$45</f>
        <v>500</v>
      </c>
      <c r="I49" s="182"/>
      <c r="J49" s="182"/>
      <c r="K49" s="182">
        <f>'実質公債費比率（分子）の構造'!N$45</f>
        <v>494</v>
      </c>
      <c r="L49" s="182"/>
      <c r="M49" s="182"/>
      <c r="N49" s="182">
        <f>'実質公債費比率（分子）の構造'!O$45</f>
        <v>439</v>
      </c>
      <c r="O49" s="182"/>
      <c r="P49" s="182"/>
    </row>
    <row r="50" spans="1:16" x14ac:dyDescent="0.15">
      <c r="A50" s="182" t="s">
        <v>71</v>
      </c>
      <c r="B50" s="182" t="e">
        <f>NA()</f>
        <v>#N/A</v>
      </c>
      <c r="C50" s="182">
        <f>IF(ISNUMBER('実質公債費比率（分子）の構造'!K$53),'実質公債費比率（分子）の構造'!K$53,NA())</f>
        <v>143</v>
      </c>
      <c r="D50" s="182" t="e">
        <f>NA()</f>
        <v>#N/A</v>
      </c>
      <c r="E50" s="182" t="e">
        <f>NA()</f>
        <v>#N/A</v>
      </c>
      <c r="F50" s="182">
        <f>IF(ISNUMBER('実質公債費比率（分子）の構造'!L$53),'実質公債費比率（分子）の構造'!L$53,NA())</f>
        <v>170</v>
      </c>
      <c r="G50" s="182" t="e">
        <f>NA()</f>
        <v>#N/A</v>
      </c>
      <c r="H50" s="182" t="e">
        <f>NA()</f>
        <v>#N/A</v>
      </c>
      <c r="I50" s="182">
        <f>IF(ISNUMBER('実質公債費比率（分子）の構造'!M$53),'実質公債費比率（分子）の構造'!M$53,NA())</f>
        <v>196</v>
      </c>
      <c r="J50" s="182" t="e">
        <f>NA()</f>
        <v>#N/A</v>
      </c>
      <c r="K50" s="182" t="e">
        <f>NA()</f>
        <v>#N/A</v>
      </c>
      <c r="L50" s="182">
        <f>IF(ISNUMBER('実質公債費比率（分子）の構造'!N$53),'実質公債費比率（分子）の構造'!N$53,NA())</f>
        <v>181</v>
      </c>
      <c r="M50" s="182" t="e">
        <f>NA()</f>
        <v>#N/A</v>
      </c>
      <c r="N50" s="182" t="e">
        <f>NA()</f>
        <v>#N/A</v>
      </c>
      <c r="O50" s="182">
        <f>IF(ISNUMBER('実質公債費比率（分子）の構造'!O$53),'実質公債費比率（分子）の構造'!O$53,NA())</f>
        <v>138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3063</v>
      </c>
      <c r="E56" s="181"/>
      <c r="F56" s="181"/>
      <c r="G56" s="181">
        <f>'将来負担比率（分子）の構造'!J$52</f>
        <v>2964</v>
      </c>
      <c r="H56" s="181"/>
      <c r="I56" s="181"/>
      <c r="J56" s="181">
        <f>'将来負担比率（分子）の構造'!K$52</f>
        <v>3012</v>
      </c>
      <c r="K56" s="181"/>
      <c r="L56" s="181"/>
      <c r="M56" s="181">
        <f>'将来負担比率（分子）の構造'!L$52</f>
        <v>3264</v>
      </c>
      <c r="N56" s="181"/>
      <c r="O56" s="181"/>
      <c r="P56" s="181">
        <f>'将来負担比率（分子）の構造'!M$52</f>
        <v>3090</v>
      </c>
    </row>
    <row r="57" spans="1:16" x14ac:dyDescent="0.15">
      <c r="A57" s="181" t="s">
        <v>42</v>
      </c>
      <c r="B57" s="181"/>
      <c r="C57" s="181"/>
      <c r="D57" s="181">
        <f>'将来負担比率（分子）の構造'!I$51</f>
        <v>656</v>
      </c>
      <c r="E57" s="181"/>
      <c r="F57" s="181"/>
      <c r="G57" s="181">
        <f>'将来負担比率（分子）の構造'!J$51</f>
        <v>668</v>
      </c>
      <c r="H57" s="181"/>
      <c r="I57" s="181"/>
      <c r="J57" s="181">
        <f>'将来負担比率（分子）の構造'!K$51</f>
        <v>550</v>
      </c>
      <c r="K57" s="181"/>
      <c r="L57" s="181"/>
      <c r="M57" s="181">
        <f>'将来負担比率（分子）の構造'!L$51</f>
        <v>504</v>
      </c>
      <c r="N57" s="181"/>
      <c r="O57" s="181"/>
      <c r="P57" s="181">
        <f>'将来負担比率（分子）の構造'!M$51</f>
        <v>443</v>
      </c>
    </row>
    <row r="58" spans="1:16" x14ac:dyDescent="0.15">
      <c r="A58" s="181" t="s">
        <v>41</v>
      </c>
      <c r="B58" s="181"/>
      <c r="C58" s="181"/>
      <c r="D58" s="181">
        <f>'将来負担比率（分子）の構造'!I$50</f>
        <v>3905</v>
      </c>
      <c r="E58" s="181"/>
      <c r="F58" s="181"/>
      <c r="G58" s="181">
        <f>'将来負担比率（分子）の構造'!J$50</f>
        <v>3813</v>
      </c>
      <c r="H58" s="181"/>
      <c r="I58" s="181"/>
      <c r="J58" s="181">
        <f>'将来負担比率（分子）の構造'!K$50</f>
        <v>3563</v>
      </c>
      <c r="K58" s="181"/>
      <c r="L58" s="181"/>
      <c r="M58" s="181">
        <f>'将来負担比率（分子）の構造'!L$50</f>
        <v>3200</v>
      </c>
      <c r="N58" s="181"/>
      <c r="O58" s="181"/>
      <c r="P58" s="181">
        <f>'将来負担比率（分子）の構造'!M$50</f>
        <v>2782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2</v>
      </c>
      <c r="F61" s="181"/>
      <c r="G61" s="181"/>
      <c r="H61" s="181">
        <f>'将来負担比率（分子）の構造'!K$46</f>
        <v>2</v>
      </c>
      <c r="I61" s="181"/>
      <c r="J61" s="181"/>
      <c r="K61" s="181">
        <f>'将来負担比率（分子）の構造'!L$46</f>
        <v>2</v>
      </c>
      <c r="L61" s="181"/>
      <c r="M61" s="181"/>
      <c r="N61" s="181">
        <f>'将来負担比率（分子）の構造'!M$46</f>
        <v>2</v>
      </c>
      <c r="O61" s="181"/>
      <c r="P61" s="181"/>
    </row>
    <row r="62" spans="1:16" x14ac:dyDescent="0.15">
      <c r="A62" s="181" t="s">
        <v>35</v>
      </c>
      <c r="B62" s="181">
        <f>'将来負担比率（分子）の構造'!I$45</f>
        <v>530</v>
      </c>
      <c r="C62" s="181"/>
      <c r="D62" s="181"/>
      <c r="E62" s="181">
        <f>'将来負担比率（分子）の構造'!J$45</f>
        <v>1036</v>
      </c>
      <c r="F62" s="181"/>
      <c r="G62" s="181"/>
      <c r="H62" s="181">
        <f>'将来負担比率（分子）の構造'!K$45</f>
        <v>305</v>
      </c>
      <c r="I62" s="181"/>
      <c r="J62" s="181"/>
      <c r="K62" s="181">
        <f>'将来負担比率（分子）の構造'!L$45</f>
        <v>228</v>
      </c>
      <c r="L62" s="181"/>
      <c r="M62" s="181"/>
      <c r="N62" s="181">
        <f>'将来負担比率（分子）の構造'!M$45</f>
        <v>238</v>
      </c>
      <c r="O62" s="181"/>
      <c r="P62" s="181"/>
    </row>
    <row r="63" spans="1:16" x14ac:dyDescent="0.15">
      <c r="A63" s="181" t="s">
        <v>34</v>
      </c>
      <c r="B63" s="181">
        <f>'将来負担比率（分子）の構造'!I$44</f>
        <v>25</v>
      </c>
      <c r="C63" s="181"/>
      <c r="D63" s="181"/>
      <c r="E63" s="181">
        <f>'将来負担比率（分子）の構造'!J$44</f>
        <v>23</v>
      </c>
      <c r="F63" s="181"/>
      <c r="G63" s="181"/>
      <c r="H63" s="181">
        <f>'将来負担比率（分子）の構造'!K$44</f>
        <v>21</v>
      </c>
      <c r="I63" s="181"/>
      <c r="J63" s="181"/>
      <c r="K63" s="181">
        <f>'将来負担比率（分子）の構造'!L$44</f>
        <v>19</v>
      </c>
      <c r="L63" s="181"/>
      <c r="M63" s="181"/>
      <c r="N63" s="181">
        <f>'将来負担比率（分子）の構造'!M$44</f>
        <v>16</v>
      </c>
      <c r="O63" s="181"/>
      <c r="P63" s="181"/>
    </row>
    <row r="64" spans="1:16" x14ac:dyDescent="0.15">
      <c r="A64" s="181" t="s">
        <v>33</v>
      </c>
      <c r="B64" s="181">
        <f>'将来負担比率（分子）の構造'!I$43</f>
        <v>685</v>
      </c>
      <c r="C64" s="181"/>
      <c r="D64" s="181"/>
      <c r="E64" s="181">
        <f>'将来負担比率（分子）の構造'!J$43</f>
        <v>651</v>
      </c>
      <c r="F64" s="181"/>
      <c r="G64" s="181"/>
      <c r="H64" s="181">
        <f>'将来負担比率（分子）の構造'!K$43</f>
        <v>668</v>
      </c>
      <c r="I64" s="181"/>
      <c r="J64" s="181"/>
      <c r="K64" s="181">
        <f>'将来負担比率（分子）の構造'!L$43</f>
        <v>610</v>
      </c>
      <c r="L64" s="181"/>
      <c r="M64" s="181"/>
      <c r="N64" s="181">
        <f>'将来負担比率（分子）の構造'!M$43</f>
        <v>584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4035</v>
      </c>
      <c r="C66" s="181"/>
      <c r="D66" s="181"/>
      <c r="E66" s="181">
        <f>'将来負担比率（分子）の構造'!J$41</f>
        <v>3923</v>
      </c>
      <c r="F66" s="181"/>
      <c r="G66" s="181"/>
      <c r="H66" s="181">
        <f>'将来負担比率（分子）の構造'!K$41</f>
        <v>4013</v>
      </c>
      <c r="I66" s="181"/>
      <c r="J66" s="181"/>
      <c r="K66" s="181">
        <f>'将来負担比率（分子）の構造'!L$41</f>
        <v>4356</v>
      </c>
      <c r="L66" s="181"/>
      <c r="M66" s="181"/>
      <c r="N66" s="181">
        <f>'将来負担比率（分子）の構造'!M$41</f>
        <v>4069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616</v>
      </c>
      <c r="C72" s="185">
        <f>基金残高に係る経年分析!G55</f>
        <v>617</v>
      </c>
      <c r="D72" s="185">
        <f>基金残高に係る経年分析!H55</f>
        <v>617</v>
      </c>
    </row>
    <row r="73" spans="1:16" x14ac:dyDescent="0.15">
      <c r="A73" s="184" t="s">
        <v>78</v>
      </c>
      <c r="B73" s="185">
        <f>基金残高に係る経年分析!F56</f>
        <v>1036</v>
      </c>
      <c r="C73" s="185">
        <f>基金残高に係る経年分析!G56</f>
        <v>848</v>
      </c>
      <c r="D73" s="185">
        <f>基金残高に係る経年分析!H56</f>
        <v>428</v>
      </c>
    </row>
    <row r="74" spans="1:16" x14ac:dyDescent="0.15">
      <c r="A74" s="184" t="s">
        <v>79</v>
      </c>
      <c r="B74" s="185">
        <f>基金残高に係る経年分析!F57</f>
        <v>1879</v>
      </c>
      <c r="C74" s="185">
        <f>基金残高に係る経年分析!G57</f>
        <v>1701</v>
      </c>
      <c r="D74" s="185">
        <f>基金残高に係る経年分析!H57</f>
        <v>1699</v>
      </c>
    </row>
  </sheetData>
  <sheetProtection algorithmName="SHA-512" hashValue="vA+YNQ1F/eK1UVbdWJN2TXVeQq6AvQjUzJwuPi/9G4FDiaeQrbGDpIKAXNy8aOYj7RHpDlXSEDFc4o/78zcs9Q==" saltValue="mqLbKXjcPDo+IRQ8Pcbv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104654</v>
      </c>
      <c r="S5" s="635"/>
      <c r="T5" s="635"/>
      <c r="U5" s="635"/>
      <c r="V5" s="635"/>
      <c r="W5" s="635"/>
      <c r="X5" s="635"/>
      <c r="Y5" s="636"/>
      <c r="Z5" s="637">
        <v>3.6</v>
      </c>
      <c r="AA5" s="637"/>
      <c r="AB5" s="637"/>
      <c r="AC5" s="637"/>
      <c r="AD5" s="638">
        <v>104654</v>
      </c>
      <c r="AE5" s="638"/>
      <c r="AF5" s="638"/>
      <c r="AG5" s="638"/>
      <c r="AH5" s="638"/>
      <c r="AI5" s="638"/>
      <c r="AJ5" s="638"/>
      <c r="AK5" s="638"/>
      <c r="AL5" s="639">
        <v>7.8</v>
      </c>
      <c r="AM5" s="640"/>
      <c r="AN5" s="640"/>
      <c r="AO5" s="641"/>
      <c r="AP5" s="631" t="s">
        <v>225</v>
      </c>
      <c r="AQ5" s="632"/>
      <c r="AR5" s="632"/>
      <c r="AS5" s="632"/>
      <c r="AT5" s="632"/>
      <c r="AU5" s="632"/>
      <c r="AV5" s="632"/>
      <c r="AW5" s="632"/>
      <c r="AX5" s="632"/>
      <c r="AY5" s="632"/>
      <c r="AZ5" s="632"/>
      <c r="BA5" s="632"/>
      <c r="BB5" s="632"/>
      <c r="BC5" s="632"/>
      <c r="BD5" s="632"/>
      <c r="BE5" s="632"/>
      <c r="BF5" s="633"/>
      <c r="BG5" s="645">
        <v>104654</v>
      </c>
      <c r="BH5" s="646"/>
      <c r="BI5" s="646"/>
      <c r="BJ5" s="646"/>
      <c r="BK5" s="646"/>
      <c r="BL5" s="646"/>
      <c r="BM5" s="646"/>
      <c r="BN5" s="647"/>
      <c r="BO5" s="648">
        <v>100</v>
      </c>
      <c r="BP5" s="648"/>
      <c r="BQ5" s="648"/>
      <c r="BR5" s="648"/>
      <c r="BS5" s="649">
        <v>1513</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30841</v>
      </c>
      <c r="S6" s="646"/>
      <c r="T6" s="646"/>
      <c r="U6" s="646"/>
      <c r="V6" s="646"/>
      <c r="W6" s="646"/>
      <c r="X6" s="646"/>
      <c r="Y6" s="647"/>
      <c r="Z6" s="648">
        <v>1.1000000000000001</v>
      </c>
      <c r="AA6" s="648"/>
      <c r="AB6" s="648"/>
      <c r="AC6" s="648"/>
      <c r="AD6" s="649">
        <v>30841</v>
      </c>
      <c r="AE6" s="649"/>
      <c r="AF6" s="649"/>
      <c r="AG6" s="649"/>
      <c r="AH6" s="649"/>
      <c r="AI6" s="649"/>
      <c r="AJ6" s="649"/>
      <c r="AK6" s="649"/>
      <c r="AL6" s="650">
        <v>2.2999999999999998</v>
      </c>
      <c r="AM6" s="651"/>
      <c r="AN6" s="651"/>
      <c r="AO6" s="652"/>
      <c r="AP6" s="642" t="s">
        <v>230</v>
      </c>
      <c r="AQ6" s="643"/>
      <c r="AR6" s="643"/>
      <c r="AS6" s="643"/>
      <c r="AT6" s="643"/>
      <c r="AU6" s="643"/>
      <c r="AV6" s="643"/>
      <c r="AW6" s="643"/>
      <c r="AX6" s="643"/>
      <c r="AY6" s="643"/>
      <c r="AZ6" s="643"/>
      <c r="BA6" s="643"/>
      <c r="BB6" s="643"/>
      <c r="BC6" s="643"/>
      <c r="BD6" s="643"/>
      <c r="BE6" s="643"/>
      <c r="BF6" s="644"/>
      <c r="BG6" s="645">
        <v>104654</v>
      </c>
      <c r="BH6" s="646"/>
      <c r="BI6" s="646"/>
      <c r="BJ6" s="646"/>
      <c r="BK6" s="646"/>
      <c r="BL6" s="646"/>
      <c r="BM6" s="646"/>
      <c r="BN6" s="647"/>
      <c r="BO6" s="648">
        <v>100</v>
      </c>
      <c r="BP6" s="648"/>
      <c r="BQ6" s="648"/>
      <c r="BR6" s="648"/>
      <c r="BS6" s="649">
        <v>1513</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43590</v>
      </c>
      <c r="CS6" s="646"/>
      <c r="CT6" s="646"/>
      <c r="CU6" s="646"/>
      <c r="CV6" s="646"/>
      <c r="CW6" s="646"/>
      <c r="CX6" s="646"/>
      <c r="CY6" s="647"/>
      <c r="CZ6" s="639">
        <v>1.5</v>
      </c>
      <c r="DA6" s="640"/>
      <c r="DB6" s="640"/>
      <c r="DC6" s="659"/>
      <c r="DD6" s="654" t="s">
        <v>138</v>
      </c>
      <c r="DE6" s="646"/>
      <c r="DF6" s="646"/>
      <c r="DG6" s="646"/>
      <c r="DH6" s="646"/>
      <c r="DI6" s="646"/>
      <c r="DJ6" s="646"/>
      <c r="DK6" s="646"/>
      <c r="DL6" s="646"/>
      <c r="DM6" s="646"/>
      <c r="DN6" s="646"/>
      <c r="DO6" s="646"/>
      <c r="DP6" s="647"/>
      <c r="DQ6" s="654">
        <v>43590</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97</v>
      </c>
      <c r="S7" s="646"/>
      <c r="T7" s="646"/>
      <c r="U7" s="646"/>
      <c r="V7" s="646"/>
      <c r="W7" s="646"/>
      <c r="X7" s="646"/>
      <c r="Y7" s="647"/>
      <c r="Z7" s="648">
        <v>0</v>
      </c>
      <c r="AA7" s="648"/>
      <c r="AB7" s="648"/>
      <c r="AC7" s="648"/>
      <c r="AD7" s="649">
        <v>97</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58994</v>
      </c>
      <c r="BH7" s="646"/>
      <c r="BI7" s="646"/>
      <c r="BJ7" s="646"/>
      <c r="BK7" s="646"/>
      <c r="BL7" s="646"/>
      <c r="BM7" s="646"/>
      <c r="BN7" s="647"/>
      <c r="BO7" s="648">
        <v>56.4</v>
      </c>
      <c r="BP7" s="648"/>
      <c r="BQ7" s="648"/>
      <c r="BR7" s="648"/>
      <c r="BS7" s="649">
        <v>1513</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385208</v>
      </c>
      <c r="CS7" s="646"/>
      <c r="CT7" s="646"/>
      <c r="CU7" s="646"/>
      <c r="CV7" s="646"/>
      <c r="CW7" s="646"/>
      <c r="CX7" s="646"/>
      <c r="CY7" s="647"/>
      <c r="CZ7" s="648">
        <v>13.5</v>
      </c>
      <c r="DA7" s="648"/>
      <c r="DB7" s="648"/>
      <c r="DC7" s="648"/>
      <c r="DD7" s="654" t="s">
        <v>235</v>
      </c>
      <c r="DE7" s="646"/>
      <c r="DF7" s="646"/>
      <c r="DG7" s="646"/>
      <c r="DH7" s="646"/>
      <c r="DI7" s="646"/>
      <c r="DJ7" s="646"/>
      <c r="DK7" s="646"/>
      <c r="DL7" s="646"/>
      <c r="DM7" s="646"/>
      <c r="DN7" s="646"/>
      <c r="DO7" s="646"/>
      <c r="DP7" s="647"/>
      <c r="DQ7" s="654">
        <v>297061</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323</v>
      </c>
      <c r="S8" s="646"/>
      <c r="T8" s="646"/>
      <c r="U8" s="646"/>
      <c r="V8" s="646"/>
      <c r="W8" s="646"/>
      <c r="X8" s="646"/>
      <c r="Y8" s="647"/>
      <c r="Z8" s="648">
        <v>0</v>
      </c>
      <c r="AA8" s="648"/>
      <c r="AB8" s="648"/>
      <c r="AC8" s="648"/>
      <c r="AD8" s="649">
        <v>323</v>
      </c>
      <c r="AE8" s="649"/>
      <c r="AF8" s="649"/>
      <c r="AG8" s="649"/>
      <c r="AH8" s="649"/>
      <c r="AI8" s="649"/>
      <c r="AJ8" s="649"/>
      <c r="AK8" s="649"/>
      <c r="AL8" s="650">
        <v>0</v>
      </c>
      <c r="AM8" s="651"/>
      <c r="AN8" s="651"/>
      <c r="AO8" s="652"/>
      <c r="AP8" s="642" t="s">
        <v>237</v>
      </c>
      <c r="AQ8" s="643"/>
      <c r="AR8" s="643"/>
      <c r="AS8" s="643"/>
      <c r="AT8" s="643"/>
      <c r="AU8" s="643"/>
      <c r="AV8" s="643"/>
      <c r="AW8" s="643"/>
      <c r="AX8" s="643"/>
      <c r="AY8" s="643"/>
      <c r="AZ8" s="643"/>
      <c r="BA8" s="643"/>
      <c r="BB8" s="643"/>
      <c r="BC8" s="643"/>
      <c r="BD8" s="643"/>
      <c r="BE8" s="643"/>
      <c r="BF8" s="644"/>
      <c r="BG8" s="645">
        <v>1800</v>
      </c>
      <c r="BH8" s="646"/>
      <c r="BI8" s="646"/>
      <c r="BJ8" s="646"/>
      <c r="BK8" s="646"/>
      <c r="BL8" s="646"/>
      <c r="BM8" s="646"/>
      <c r="BN8" s="647"/>
      <c r="BO8" s="648">
        <v>1.7</v>
      </c>
      <c r="BP8" s="648"/>
      <c r="BQ8" s="648"/>
      <c r="BR8" s="648"/>
      <c r="BS8" s="654" t="s">
        <v>128</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414950</v>
      </c>
      <c r="CS8" s="646"/>
      <c r="CT8" s="646"/>
      <c r="CU8" s="646"/>
      <c r="CV8" s="646"/>
      <c r="CW8" s="646"/>
      <c r="CX8" s="646"/>
      <c r="CY8" s="647"/>
      <c r="CZ8" s="648">
        <v>14.5</v>
      </c>
      <c r="DA8" s="648"/>
      <c r="DB8" s="648"/>
      <c r="DC8" s="648"/>
      <c r="DD8" s="654">
        <v>200651</v>
      </c>
      <c r="DE8" s="646"/>
      <c r="DF8" s="646"/>
      <c r="DG8" s="646"/>
      <c r="DH8" s="646"/>
      <c r="DI8" s="646"/>
      <c r="DJ8" s="646"/>
      <c r="DK8" s="646"/>
      <c r="DL8" s="646"/>
      <c r="DM8" s="646"/>
      <c r="DN8" s="646"/>
      <c r="DO8" s="646"/>
      <c r="DP8" s="647"/>
      <c r="DQ8" s="654">
        <v>135452</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211</v>
      </c>
      <c r="S9" s="646"/>
      <c r="T9" s="646"/>
      <c r="U9" s="646"/>
      <c r="V9" s="646"/>
      <c r="W9" s="646"/>
      <c r="X9" s="646"/>
      <c r="Y9" s="647"/>
      <c r="Z9" s="648">
        <v>0</v>
      </c>
      <c r="AA9" s="648"/>
      <c r="AB9" s="648"/>
      <c r="AC9" s="648"/>
      <c r="AD9" s="649">
        <v>211</v>
      </c>
      <c r="AE9" s="649"/>
      <c r="AF9" s="649"/>
      <c r="AG9" s="649"/>
      <c r="AH9" s="649"/>
      <c r="AI9" s="649"/>
      <c r="AJ9" s="649"/>
      <c r="AK9" s="649"/>
      <c r="AL9" s="650">
        <v>0</v>
      </c>
      <c r="AM9" s="651"/>
      <c r="AN9" s="651"/>
      <c r="AO9" s="652"/>
      <c r="AP9" s="642" t="s">
        <v>240</v>
      </c>
      <c r="AQ9" s="643"/>
      <c r="AR9" s="643"/>
      <c r="AS9" s="643"/>
      <c r="AT9" s="643"/>
      <c r="AU9" s="643"/>
      <c r="AV9" s="643"/>
      <c r="AW9" s="643"/>
      <c r="AX9" s="643"/>
      <c r="AY9" s="643"/>
      <c r="AZ9" s="643"/>
      <c r="BA9" s="643"/>
      <c r="BB9" s="643"/>
      <c r="BC9" s="643"/>
      <c r="BD9" s="643"/>
      <c r="BE9" s="643"/>
      <c r="BF9" s="644"/>
      <c r="BG9" s="645">
        <v>49510</v>
      </c>
      <c r="BH9" s="646"/>
      <c r="BI9" s="646"/>
      <c r="BJ9" s="646"/>
      <c r="BK9" s="646"/>
      <c r="BL9" s="646"/>
      <c r="BM9" s="646"/>
      <c r="BN9" s="647"/>
      <c r="BO9" s="648">
        <v>47.3</v>
      </c>
      <c r="BP9" s="648"/>
      <c r="BQ9" s="648"/>
      <c r="BR9" s="648"/>
      <c r="BS9" s="654" t="s">
        <v>138</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249489</v>
      </c>
      <c r="CS9" s="646"/>
      <c r="CT9" s="646"/>
      <c r="CU9" s="646"/>
      <c r="CV9" s="646"/>
      <c r="CW9" s="646"/>
      <c r="CX9" s="646"/>
      <c r="CY9" s="647"/>
      <c r="CZ9" s="648">
        <v>8.6999999999999993</v>
      </c>
      <c r="DA9" s="648"/>
      <c r="DB9" s="648"/>
      <c r="DC9" s="648"/>
      <c r="DD9" s="654">
        <v>6303</v>
      </c>
      <c r="DE9" s="646"/>
      <c r="DF9" s="646"/>
      <c r="DG9" s="646"/>
      <c r="DH9" s="646"/>
      <c r="DI9" s="646"/>
      <c r="DJ9" s="646"/>
      <c r="DK9" s="646"/>
      <c r="DL9" s="646"/>
      <c r="DM9" s="646"/>
      <c r="DN9" s="646"/>
      <c r="DO9" s="646"/>
      <c r="DP9" s="647"/>
      <c r="DQ9" s="654">
        <v>158761</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138</v>
      </c>
      <c r="AA10" s="648"/>
      <c r="AB10" s="648"/>
      <c r="AC10" s="648"/>
      <c r="AD10" s="649" t="s">
        <v>235</v>
      </c>
      <c r="AE10" s="649"/>
      <c r="AF10" s="649"/>
      <c r="AG10" s="649"/>
      <c r="AH10" s="649"/>
      <c r="AI10" s="649"/>
      <c r="AJ10" s="649"/>
      <c r="AK10" s="649"/>
      <c r="AL10" s="650" t="s">
        <v>235</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2841</v>
      </c>
      <c r="BH10" s="646"/>
      <c r="BI10" s="646"/>
      <c r="BJ10" s="646"/>
      <c r="BK10" s="646"/>
      <c r="BL10" s="646"/>
      <c r="BM10" s="646"/>
      <c r="BN10" s="647"/>
      <c r="BO10" s="648">
        <v>2.7</v>
      </c>
      <c r="BP10" s="648"/>
      <c r="BQ10" s="648"/>
      <c r="BR10" s="648"/>
      <c r="BS10" s="654">
        <v>552</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t="s">
        <v>128</v>
      </c>
      <c r="CS10" s="646"/>
      <c r="CT10" s="646"/>
      <c r="CU10" s="646"/>
      <c r="CV10" s="646"/>
      <c r="CW10" s="646"/>
      <c r="CX10" s="646"/>
      <c r="CY10" s="647"/>
      <c r="CZ10" s="648" t="s">
        <v>245</v>
      </c>
      <c r="DA10" s="648"/>
      <c r="DB10" s="648"/>
      <c r="DC10" s="648"/>
      <c r="DD10" s="654" t="s">
        <v>235</v>
      </c>
      <c r="DE10" s="646"/>
      <c r="DF10" s="646"/>
      <c r="DG10" s="646"/>
      <c r="DH10" s="646"/>
      <c r="DI10" s="646"/>
      <c r="DJ10" s="646"/>
      <c r="DK10" s="646"/>
      <c r="DL10" s="646"/>
      <c r="DM10" s="646"/>
      <c r="DN10" s="646"/>
      <c r="DO10" s="646"/>
      <c r="DP10" s="647"/>
      <c r="DQ10" s="654" t="s">
        <v>235</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20916</v>
      </c>
      <c r="S11" s="646"/>
      <c r="T11" s="646"/>
      <c r="U11" s="646"/>
      <c r="V11" s="646"/>
      <c r="W11" s="646"/>
      <c r="X11" s="646"/>
      <c r="Y11" s="647"/>
      <c r="Z11" s="650">
        <v>0.7</v>
      </c>
      <c r="AA11" s="651"/>
      <c r="AB11" s="651"/>
      <c r="AC11" s="663"/>
      <c r="AD11" s="654">
        <v>20916</v>
      </c>
      <c r="AE11" s="646"/>
      <c r="AF11" s="646"/>
      <c r="AG11" s="646"/>
      <c r="AH11" s="646"/>
      <c r="AI11" s="646"/>
      <c r="AJ11" s="646"/>
      <c r="AK11" s="647"/>
      <c r="AL11" s="650">
        <v>1.6</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4843</v>
      </c>
      <c r="BH11" s="646"/>
      <c r="BI11" s="646"/>
      <c r="BJ11" s="646"/>
      <c r="BK11" s="646"/>
      <c r="BL11" s="646"/>
      <c r="BM11" s="646"/>
      <c r="BN11" s="647"/>
      <c r="BO11" s="648">
        <v>4.5999999999999996</v>
      </c>
      <c r="BP11" s="648"/>
      <c r="BQ11" s="648"/>
      <c r="BR11" s="648"/>
      <c r="BS11" s="654">
        <v>961</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365053</v>
      </c>
      <c r="CS11" s="646"/>
      <c r="CT11" s="646"/>
      <c r="CU11" s="646"/>
      <c r="CV11" s="646"/>
      <c r="CW11" s="646"/>
      <c r="CX11" s="646"/>
      <c r="CY11" s="647"/>
      <c r="CZ11" s="648">
        <v>12.8</v>
      </c>
      <c r="DA11" s="648"/>
      <c r="DB11" s="648"/>
      <c r="DC11" s="648"/>
      <c r="DD11" s="654">
        <v>184004</v>
      </c>
      <c r="DE11" s="646"/>
      <c r="DF11" s="646"/>
      <c r="DG11" s="646"/>
      <c r="DH11" s="646"/>
      <c r="DI11" s="646"/>
      <c r="DJ11" s="646"/>
      <c r="DK11" s="646"/>
      <c r="DL11" s="646"/>
      <c r="DM11" s="646"/>
      <c r="DN11" s="646"/>
      <c r="DO11" s="646"/>
      <c r="DP11" s="647"/>
      <c r="DQ11" s="654">
        <v>88314</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t="s">
        <v>138</v>
      </c>
      <c r="S12" s="646"/>
      <c r="T12" s="646"/>
      <c r="U12" s="646"/>
      <c r="V12" s="646"/>
      <c r="W12" s="646"/>
      <c r="X12" s="646"/>
      <c r="Y12" s="647"/>
      <c r="Z12" s="648" t="s">
        <v>138</v>
      </c>
      <c r="AA12" s="648"/>
      <c r="AB12" s="648"/>
      <c r="AC12" s="648"/>
      <c r="AD12" s="649" t="s">
        <v>128</v>
      </c>
      <c r="AE12" s="649"/>
      <c r="AF12" s="649"/>
      <c r="AG12" s="649"/>
      <c r="AH12" s="649"/>
      <c r="AI12" s="649"/>
      <c r="AJ12" s="649"/>
      <c r="AK12" s="649"/>
      <c r="AL12" s="650" t="s">
        <v>128</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36640</v>
      </c>
      <c r="BH12" s="646"/>
      <c r="BI12" s="646"/>
      <c r="BJ12" s="646"/>
      <c r="BK12" s="646"/>
      <c r="BL12" s="646"/>
      <c r="BM12" s="646"/>
      <c r="BN12" s="647"/>
      <c r="BO12" s="648">
        <v>35</v>
      </c>
      <c r="BP12" s="648"/>
      <c r="BQ12" s="648"/>
      <c r="BR12" s="648"/>
      <c r="BS12" s="654" t="s">
        <v>245</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83212</v>
      </c>
      <c r="CS12" s="646"/>
      <c r="CT12" s="646"/>
      <c r="CU12" s="646"/>
      <c r="CV12" s="646"/>
      <c r="CW12" s="646"/>
      <c r="CX12" s="646"/>
      <c r="CY12" s="647"/>
      <c r="CZ12" s="648">
        <v>2.9</v>
      </c>
      <c r="DA12" s="648"/>
      <c r="DB12" s="648"/>
      <c r="DC12" s="648"/>
      <c r="DD12" s="654">
        <v>20100</v>
      </c>
      <c r="DE12" s="646"/>
      <c r="DF12" s="646"/>
      <c r="DG12" s="646"/>
      <c r="DH12" s="646"/>
      <c r="DI12" s="646"/>
      <c r="DJ12" s="646"/>
      <c r="DK12" s="646"/>
      <c r="DL12" s="646"/>
      <c r="DM12" s="646"/>
      <c r="DN12" s="646"/>
      <c r="DO12" s="646"/>
      <c r="DP12" s="647"/>
      <c r="DQ12" s="654">
        <v>32063</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138</v>
      </c>
      <c r="S13" s="646"/>
      <c r="T13" s="646"/>
      <c r="U13" s="646"/>
      <c r="V13" s="646"/>
      <c r="W13" s="646"/>
      <c r="X13" s="646"/>
      <c r="Y13" s="647"/>
      <c r="Z13" s="648" t="s">
        <v>138</v>
      </c>
      <c r="AA13" s="648"/>
      <c r="AB13" s="648"/>
      <c r="AC13" s="648"/>
      <c r="AD13" s="649" t="s">
        <v>128</v>
      </c>
      <c r="AE13" s="649"/>
      <c r="AF13" s="649"/>
      <c r="AG13" s="649"/>
      <c r="AH13" s="649"/>
      <c r="AI13" s="649"/>
      <c r="AJ13" s="649"/>
      <c r="AK13" s="649"/>
      <c r="AL13" s="650" t="s">
        <v>128</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36639</v>
      </c>
      <c r="BH13" s="646"/>
      <c r="BI13" s="646"/>
      <c r="BJ13" s="646"/>
      <c r="BK13" s="646"/>
      <c r="BL13" s="646"/>
      <c r="BM13" s="646"/>
      <c r="BN13" s="647"/>
      <c r="BO13" s="648">
        <v>35</v>
      </c>
      <c r="BP13" s="648"/>
      <c r="BQ13" s="648"/>
      <c r="BR13" s="648"/>
      <c r="BS13" s="654" t="s">
        <v>128</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257140</v>
      </c>
      <c r="CS13" s="646"/>
      <c r="CT13" s="646"/>
      <c r="CU13" s="646"/>
      <c r="CV13" s="646"/>
      <c r="CW13" s="646"/>
      <c r="CX13" s="646"/>
      <c r="CY13" s="647"/>
      <c r="CZ13" s="648">
        <v>9</v>
      </c>
      <c r="DA13" s="648"/>
      <c r="DB13" s="648"/>
      <c r="DC13" s="648"/>
      <c r="DD13" s="654">
        <v>132468</v>
      </c>
      <c r="DE13" s="646"/>
      <c r="DF13" s="646"/>
      <c r="DG13" s="646"/>
      <c r="DH13" s="646"/>
      <c r="DI13" s="646"/>
      <c r="DJ13" s="646"/>
      <c r="DK13" s="646"/>
      <c r="DL13" s="646"/>
      <c r="DM13" s="646"/>
      <c r="DN13" s="646"/>
      <c r="DO13" s="646"/>
      <c r="DP13" s="647"/>
      <c r="DQ13" s="654">
        <v>182242</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3101</v>
      </c>
      <c r="S14" s="646"/>
      <c r="T14" s="646"/>
      <c r="U14" s="646"/>
      <c r="V14" s="646"/>
      <c r="W14" s="646"/>
      <c r="X14" s="646"/>
      <c r="Y14" s="647"/>
      <c r="Z14" s="648">
        <v>0.1</v>
      </c>
      <c r="AA14" s="648"/>
      <c r="AB14" s="648"/>
      <c r="AC14" s="648"/>
      <c r="AD14" s="649">
        <v>3101</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2658</v>
      </c>
      <c r="BH14" s="646"/>
      <c r="BI14" s="646"/>
      <c r="BJ14" s="646"/>
      <c r="BK14" s="646"/>
      <c r="BL14" s="646"/>
      <c r="BM14" s="646"/>
      <c r="BN14" s="647"/>
      <c r="BO14" s="648">
        <v>2.5</v>
      </c>
      <c r="BP14" s="648"/>
      <c r="BQ14" s="648"/>
      <c r="BR14" s="648"/>
      <c r="BS14" s="654" t="s">
        <v>128</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92708</v>
      </c>
      <c r="CS14" s="646"/>
      <c r="CT14" s="646"/>
      <c r="CU14" s="646"/>
      <c r="CV14" s="646"/>
      <c r="CW14" s="646"/>
      <c r="CX14" s="646"/>
      <c r="CY14" s="647"/>
      <c r="CZ14" s="648">
        <v>3.2</v>
      </c>
      <c r="DA14" s="648"/>
      <c r="DB14" s="648"/>
      <c r="DC14" s="648"/>
      <c r="DD14" s="654" t="s">
        <v>128</v>
      </c>
      <c r="DE14" s="646"/>
      <c r="DF14" s="646"/>
      <c r="DG14" s="646"/>
      <c r="DH14" s="646"/>
      <c r="DI14" s="646"/>
      <c r="DJ14" s="646"/>
      <c r="DK14" s="646"/>
      <c r="DL14" s="646"/>
      <c r="DM14" s="646"/>
      <c r="DN14" s="646"/>
      <c r="DO14" s="646"/>
      <c r="DP14" s="647"/>
      <c r="DQ14" s="654">
        <v>92708</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235</v>
      </c>
      <c r="S15" s="646"/>
      <c r="T15" s="646"/>
      <c r="U15" s="646"/>
      <c r="V15" s="646"/>
      <c r="W15" s="646"/>
      <c r="X15" s="646"/>
      <c r="Y15" s="647"/>
      <c r="Z15" s="648" t="s">
        <v>235</v>
      </c>
      <c r="AA15" s="648"/>
      <c r="AB15" s="648"/>
      <c r="AC15" s="648"/>
      <c r="AD15" s="649" t="s">
        <v>128</v>
      </c>
      <c r="AE15" s="649"/>
      <c r="AF15" s="649"/>
      <c r="AG15" s="649"/>
      <c r="AH15" s="649"/>
      <c r="AI15" s="649"/>
      <c r="AJ15" s="649"/>
      <c r="AK15" s="649"/>
      <c r="AL15" s="650" t="s">
        <v>128</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6362</v>
      </c>
      <c r="BH15" s="646"/>
      <c r="BI15" s="646"/>
      <c r="BJ15" s="646"/>
      <c r="BK15" s="646"/>
      <c r="BL15" s="646"/>
      <c r="BM15" s="646"/>
      <c r="BN15" s="647"/>
      <c r="BO15" s="648">
        <v>6.1</v>
      </c>
      <c r="BP15" s="648"/>
      <c r="BQ15" s="648"/>
      <c r="BR15" s="648"/>
      <c r="BS15" s="654" t="s">
        <v>138</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178555</v>
      </c>
      <c r="CS15" s="646"/>
      <c r="CT15" s="646"/>
      <c r="CU15" s="646"/>
      <c r="CV15" s="646"/>
      <c r="CW15" s="646"/>
      <c r="CX15" s="646"/>
      <c r="CY15" s="647"/>
      <c r="CZ15" s="648">
        <v>6.3</v>
      </c>
      <c r="DA15" s="648"/>
      <c r="DB15" s="648"/>
      <c r="DC15" s="648"/>
      <c r="DD15" s="654">
        <v>6585</v>
      </c>
      <c r="DE15" s="646"/>
      <c r="DF15" s="646"/>
      <c r="DG15" s="646"/>
      <c r="DH15" s="646"/>
      <c r="DI15" s="646"/>
      <c r="DJ15" s="646"/>
      <c r="DK15" s="646"/>
      <c r="DL15" s="646"/>
      <c r="DM15" s="646"/>
      <c r="DN15" s="646"/>
      <c r="DO15" s="646"/>
      <c r="DP15" s="647"/>
      <c r="DQ15" s="654">
        <v>140503</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893</v>
      </c>
      <c r="S16" s="646"/>
      <c r="T16" s="646"/>
      <c r="U16" s="646"/>
      <c r="V16" s="646"/>
      <c r="W16" s="646"/>
      <c r="X16" s="646"/>
      <c r="Y16" s="647"/>
      <c r="Z16" s="648">
        <v>0</v>
      </c>
      <c r="AA16" s="648"/>
      <c r="AB16" s="648"/>
      <c r="AC16" s="648"/>
      <c r="AD16" s="649">
        <v>893</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235</v>
      </c>
      <c r="BP16" s="648"/>
      <c r="BQ16" s="648"/>
      <c r="BR16" s="648"/>
      <c r="BS16" s="654" t="s">
        <v>128</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t="s">
        <v>235</v>
      </c>
      <c r="CS16" s="646"/>
      <c r="CT16" s="646"/>
      <c r="CU16" s="646"/>
      <c r="CV16" s="646"/>
      <c r="CW16" s="646"/>
      <c r="CX16" s="646"/>
      <c r="CY16" s="647"/>
      <c r="CZ16" s="648" t="s">
        <v>138</v>
      </c>
      <c r="DA16" s="648"/>
      <c r="DB16" s="648"/>
      <c r="DC16" s="648"/>
      <c r="DD16" s="654" t="s">
        <v>128</v>
      </c>
      <c r="DE16" s="646"/>
      <c r="DF16" s="646"/>
      <c r="DG16" s="646"/>
      <c r="DH16" s="646"/>
      <c r="DI16" s="646"/>
      <c r="DJ16" s="646"/>
      <c r="DK16" s="646"/>
      <c r="DL16" s="646"/>
      <c r="DM16" s="646"/>
      <c r="DN16" s="646"/>
      <c r="DO16" s="646"/>
      <c r="DP16" s="647"/>
      <c r="DQ16" s="654" t="s">
        <v>235</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1703</v>
      </c>
      <c r="S17" s="646"/>
      <c r="T17" s="646"/>
      <c r="U17" s="646"/>
      <c r="V17" s="646"/>
      <c r="W17" s="646"/>
      <c r="X17" s="646"/>
      <c r="Y17" s="647"/>
      <c r="Z17" s="648">
        <v>0.1</v>
      </c>
      <c r="AA17" s="648"/>
      <c r="AB17" s="648"/>
      <c r="AC17" s="648"/>
      <c r="AD17" s="649">
        <v>1703</v>
      </c>
      <c r="AE17" s="649"/>
      <c r="AF17" s="649"/>
      <c r="AG17" s="649"/>
      <c r="AH17" s="649"/>
      <c r="AI17" s="649"/>
      <c r="AJ17" s="649"/>
      <c r="AK17" s="649"/>
      <c r="AL17" s="650">
        <v>0.1</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235</v>
      </c>
      <c r="BH17" s="646"/>
      <c r="BI17" s="646"/>
      <c r="BJ17" s="646"/>
      <c r="BK17" s="646"/>
      <c r="BL17" s="646"/>
      <c r="BM17" s="646"/>
      <c r="BN17" s="647"/>
      <c r="BO17" s="648" t="s">
        <v>235</v>
      </c>
      <c r="BP17" s="648"/>
      <c r="BQ17" s="648"/>
      <c r="BR17" s="648"/>
      <c r="BS17" s="654" t="s">
        <v>138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786190</v>
      </c>
      <c r="CS17" s="646"/>
      <c r="CT17" s="646"/>
      <c r="CU17" s="646"/>
      <c r="CV17" s="646"/>
      <c r="CW17" s="646"/>
      <c r="CX17" s="646"/>
      <c r="CY17" s="647"/>
      <c r="CZ17" s="648">
        <v>27.5</v>
      </c>
      <c r="DA17" s="648"/>
      <c r="DB17" s="648"/>
      <c r="DC17" s="648"/>
      <c r="DD17" s="654" t="s">
        <v>138</v>
      </c>
      <c r="DE17" s="646"/>
      <c r="DF17" s="646"/>
      <c r="DG17" s="646"/>
      <c r="DH17" s="646"/>
      <c r="DI17" s="646"/>
      <c r="DJ17" s="646"/>
      <c r="DK17" s="646"/>
      <c r="DL17" s="646"/>
      <c r="DM17" s="646"/>
      <c r="DN17" s="646"/>
      <c r="DO17" s="646"/>
      <c r="DP17" s="647"/>
      <c r="DQ17" s="654">
        <v>740108</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557</v>
      </c>
      <c r="S18" s="646"/>
      <c r="T18" s="646"/>
      <c r="U18" s="646"/>
      <c r="V18" s="646"/>
      <c r="W18" s="646"/>
      <c r="X18" s="646"/>
      <c r="Y18" s="647"/>
      <c r="Z18" s="648">
        <v>0</v>
      </c>
      <c r="AA18" s="648"/>
      <c r="AB18" s="648"/>
      <c r="AC18" s="648"/>
      <c r="AD18" s="649">
        <v>557</v>
      </c>
      <c r="AE18" s="649"/>
      <c r="AF18" s="649"/>
      <c r="AG18" s="649"/>
      <c r="AH18" s="649"/>
      <c r="AI18" s="649"/>
      <c r="AJ18" s="649"/>
      <c r="AK18" s="649"/>
      <c r="AL18" s="650">
        <v>0</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138</v>
      </c>
      <c r="BH18" s="646"/>
      <c r="BI18" s="646"/>
      <c r="BJ18" s="646"/>
      <c r="BK18" s="646"/>
      <c r="BL18" s="646"/>
      <c r="BM18" s="646"/>
      <c r="BN18" s="647"/>
      <c r="BO18" s="648" t="s">
        <v>235</v>
      </c>
      <c r="BP18" s="648"/>
      <c r="BQ18" s="648"/>
      <c r="BR18" s="648"/>
      <c r="BS18" s="654" t="s">
        <v>128</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138</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458</v>
      </c>
      <c r="S19" s="646"/>
      <c r="T19" s="646"/>
      <c r="U19" s="646"/>
      <c r="V19" s="646"/>
      <c r="W19" s="646"/>
      <c r="X19" s="646"/>
      <c r="Y19" s="647"/>
      <c r="Z19" s="648">
        <v>0</v>
      </c>
      <c r="AA19" s="648"/>
      <c r="AB19" s="648"/>
      <c r="AC19" s="648"/>
      <c r="AD19" s="649">
        <v>458</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t="s">
        <v>128</v>
      </c>
      <c r="BH19" s="646"/>
      <c r="BI19" s="646"/>
      <c r="BJ19" s="646"/>
      <c r="BK19" s="646"/>
      <c r="BL19" s="646"/>
      <c r="BM19" s="646"/>
      <c r="BN19" s="647"/>
      <c r="BO19" s="648" t="s">
        <v>128</v>
      </c>
      <c r="BP19" s="648"/>
      <c r="BQ19" s="648"/>
      <c r="BR19" s="648"/>
      <c r="BS19" s="654" t="s">
        <v>245</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138</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27</v>
      </c>
      <c r="S20" s="646"/>
      <c r="T20" s="646"/>
      <c r="U20" s="646"/>
      <c r="V20" s="646"/>
      <c r="W20" s="646"/>
      <c r="X20" s="646"/>
      <c r="Y20" s="647"/>
      <c r="Z20" s="648">
        <v>0</v>
      </c>
      <c r="AA20" s="648"/>
      <c r="AB20" s="648"/>
      <c r="AC20" s="648"/>
      <c r="AD20" s="649">
        <v>27</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t="s">
        <v>235</v>
      </c>
      <c r="BH20" s="646"/>
      <c r="BI20" s="646"/>
      <c r="BJ20" s="646"/>
      <c r="BK20" s="646"/>
      <c r="BL20" s="646"/>
      <c r="BM20" s="646"/>
      <c r="BN20" s="647"/>
      <c r="BO20" s="648" t="s">
        <v>128</v>
      </c>
      <c r="BP20" s="648"/>
      <c r="BQ20" s="648"/>
      <c r="BR20" s="648"/>
      <c r="BS20" s="654" t="s">
        <v>235</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2856095</v>
      </c>
      <c r="CS20" s="646"/>
      <c r="CT20" s="646"/>
      <c r="CU20" s="646"/>
      <c r="CV20" s="646"/>
      <c r="CW20" s="646"/>
      <c r="CX20" s="646"/>
      <c r="CY20" s="647"/>
      <c r="CZ20" s="648">
        <v>100</v>
      </c>
      <c r="DA20" s="648"/>
      <c r="DB20" s="648"/>
      <c r="DC20" s="648"/>
      <c r="DD20" s="654">
        <v>550111</v>
      </c>
      <c r="DE20" s="646"/>
      <c r="DF20" s="646"/>
      <c r="DG20" s="646"/>
      <c r="DH20" s="646"/>
      <c r="DI20" s="646"/>
      <c r="DJ20" s="646"/>
      <c r="DK20" s="646"/>
      <c r="DL20" s="646"/>
      <c r="DM20" s="646"/>
      <c r="DN20" s="646"/>
      <c r="DO20" s="646"/>
      <c r="DP20" s="647"/>
      <c r="DQ20" s="654">
        <v>1910802</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661</v>
      </c>
      <c r="S21" s="646"/>
      <c r="T21" s="646"/>
      <c r="U21" s="646"/>
      <c r="V21" s="646"/>
      <c r="W21" s="646"/>
      <c r="X21" s="646"/>
      <c r="Y21" s="647"/>
      <c r="Z21" s="648">
        <v>0</v>
      </c>
      <c r="AA21" s="648"/>
      <c r="AB21" s="648"/>
      <c r="AC21" s="648"/>
      <c r="AD21" s="649">
        <v>661</v>
      </c>
      <c r="AE21" s="649"/>
      <c r="AF21" s="649"/>
      <c r="AG21" s="649"/>
      <c r="AH21" s="649"/>
      <c r="AI21" s="649"/>
      <c r="AJ21" s="649"/>
      <c r="AK21" s="649"/>
      <c r="AL21" s="650">
        <v>0</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128</v>
      </c>
      <c r="BH21" s="646"/>
      <c r="BI21" s="646"/>
      <c r="BJ21" s="646"/>
      <c r="BK21" s="646"/>
      <c r="BL21" s="646"/>
      <c r="BM21" s="646"/>
      <c r="BN21" s="647"/>
      <c r="BO21" s="648" t="s">
        <v>245</v>
      </c>
      <c r="BP21" s="648"/>
      <c r="BQ21" s="648"/>
      <c r="BR21" s="648"/>
      <c r="BS21" s="654" t="s">
        <v>245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1269018</v>
      </c>
      <c r="S22" s="646"/>
      <c r="T22" s="646"/>
      <c r="U22" s="646"/>
      <c r="V22" s="646"/>
      <c r="W22" s="646"/>
      <c r="X22" s="646"/>
      <c r="Y22" s="647"/>
      <c r="Z22" s="648">
        <v>43.9</v>
      </c>
      <c r="AA22" s="648"/>
      <c r="AB22" s="648"/>
      <c r="AC22" s="648"/>
      <c r="AD22" s="649">
        <v>1169985</v>
      </c>
      <c r="AE22" s="649"/>
      <c r="AF22" s="649"/>
      <c r="AG22" s="649"/>
      <c r="AH22" s="649"/>
      <c r="AI22" s="649"/>
      <c r="AJ22" s="649"/>
      <c r="AK22" s="649"/>
      <c r="AL22" s="650">
        <v>87.4</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235</v>
      </c>
      <c r="BP22" s="648"/>
      <c r="BQ22" s="648"/>
      <c r="BR22" s="648"/>
      <c r="BS22" s="654" t="s">
        <v>235</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1169985</v>
      </c>
      <c r="S23" s="646"/>
      <c r="T23" s="646"/>
      <c r="U23" s="646"/>
      <c r="V23" s="646"/>
      <c r="W23" s="646"/>
      <c r="X23" s="646"/>
      <c r="Y23" s="647"/>
      <c r="Z23" s="648">
        <v>40.5</v>
      </c>
      <c r="AA23" s="648"/>
      <c r="AB23" s="648"/>
      <c r="AC23" s="648"/>
      <c r="AD23" s="649">
        <v>1169985</v>
      </c>
      <c r="AE23" s="649"/>
      <c r="AF23" s="649"/>
      <c r="AG23" s="649"/>
      <c r="AH23" s="649"/>
      <c r="AI23" s="649"/>
      <c r="AJ23" s="649"/>
      <c r="AK23" s="649"/>
      <c r="AL23" s="650">
        <v>87.4</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138</v>
      </c>
      <c r="BH23" s="646"/>
      <c r="BI23" s="646"/>
      <c r="BJ23" s="646"/>
      <c r="BK23" s="646"/>
      <c r="BL23" s="646"/>
      <c r="BM23" s="646"/>
      <c r="BN23" s="647"/>
      <c r="BO23" s="648" t="s">
        <v>235</v>
      </c>
      <c r="BP23" s="648"/>
      <c r="BQ23" s="648"/>
      <c r="BR23" s="648"/>
      <c r="BS23" s="654" t="s">
        <v>235</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99033</v>
      </c>
      <c r="S24" s="646"/>
      <c r="T24" s="646"/>
      <c r="U24" s="646"/>
      <c r="V24" s="646"/>
      <c r="W24" s="646"/>
      <c r="X24" s="646"/>
      <c r="Y24" s="647"/>
      <c r="Z24" s="648">
        <v>3.4</v>
      </c>
      <c r="AA24" s="648"/>
      <c r="AB24" s="648"/>
      <c r="AC24" s="648"/>
      <c r="AD24" s="649" t="s">
        <v>128</v>
      </c>
      <c r="AE24" s="649"/>
      <c r="AF24" s="649"/>
      <c r="AG24" s="649"/>
      <c r="AH24" s="649"/>
      <c r="AI24" s="649"/>
      <c r="AJ24" s="649"/>
      <c r="AK24" s="649"/>
      <c r="AL24" s="650" t="s">
        <v>235</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1281909</v>
      </c>
      <c r="CS24" s="635"/>
      <c r="CT24" s="635"/>
      <c r="CU24" s="635"/>
      <c r="CV24" s="635"/>
      <c r="CW24" s="635"/>
      <c r="CX24" s="635"/>
      <c r="CY24" s="636"/>
      <c r="CZ24" s="639">
        <v>44.9</v>
      </c>
      <c r="DA24" s="640"/>
      <c r="DB24" s="640"/>
      <c r="DC24" s="659"/>
      <c r="DD24" s="679">
        <v>1152519</v>
      </c>
      <c r="DE24" s="635"/>
      <c r="DF24" s="635"/>
      <c r="DG24" s="635"/>
      <c r="DH24" s="635"/>
      <c r="DI24" s="635"/>
      <c r="DJ24" s="635"/>
      <c r="DK24" s="636"/>
      <c r="DL24" s="679">
        <v>796270</v>
      </c>
      <c r="DM24" s="635"/>
      <c r="DN24" s="635"/>
      <c r="DO24" s="635"/>
      <c r="DP24" s="635"/>
      <c r="DQ24" s="635"/>
      <c r="DR24" s="635"/>
      <c r="DS24" s="635"/>
      <c r="DT24" s="635"/>
      <c r="DU24" s="635"/>
      <c r="DV24" s="636"/>
      <c r="DW24" s="639">
        <v>58</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t="s">
        <v>138</v>
      </c>
      <c r="S25" s="646"/>
      <c r="T25" s="646"/>
      <c r="U25" s="646"/>
      <c r="V25" s="646"/>
      <c r="W25" s="646"/>
      <c r="X25" s="646"/>
      <c r="Y25" s="647"/>
      <c r="Z25" s="648" t="s">
        <v>128</v>
      </c>
      <c r="AA25" s="648"/>
      <c r="AB25" s="648"/>
      <c r="AC25" s="648"/>
      <c r="AD25" s="649" t="s">
        <v>128</v>
      </c>
      <c r="AE25" s="649"/>
      <c r="AF25" s="649"/>
      <c r="AG25" s="649"/>
      <c r="AH25" s="649"/>
      <c r="AI25" s="649"/>
      <c r="AJ25" s="649"/>
      <c r="AK25" s="649"/>
      <c r="AL25" s="650" t="s">
        <v>128</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138</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431547</v>
      </c>
      <c r="CS25" s="680"/>
      <c r="CT25" s="680"/>
      <c r="CU25" s="680"/>
      <c r="CV25" s="680"/>
      <c r="CW25" s="680"/>
      <c r="CX25" s="680"/>
      <c r="CY25" s="681"/>
      <c r="CZ25" s="650">
        <v>15.1</v>
      </c>
      <c r="DA25" s="682"/>
      <c r="DB25" s="682"/>
      <c r="DC25" s="685"/>
      <c r="DD25" s="654">
        <v>398624</v>
      </c>
      <c r="DE25" s="680"/>
      <c r="DF25" s="680"/>
      <c r="DG25" s="680"/>
      <c r="DH25" s="680"/>
      <c r="DI25" s="680"/>
      <c r="DJ25" s="680"/>
      <c r="DK25" s="681"/>
      <c r="DL25" s="654">
        <v>385903</v>
      </c>
      <c r="DM25" s="680"/>
      <c r="DN25" s="680"/>
      <c r="DO25" s="680"/>
      <c r="DP25" s="680"/>
      <c r="DQ25" s="680"/>
      <c r="DR25" s="680"/>
      <c r="DS25" s="680"/>
      <c r="DT25" s="680"/>
      <c r="DU25" s="680"/>
      <c r="DV25" s="681"/>
      <c r="DW25" s="650">
        <v>28.1</v>
      </c>
      <c r="DX25" s="682"/>
      <c r="DY25" s="682"/>
      <c r="DZ25" s="682"/>
      <c r="EA25" s="682"/>
      <c r="EB25" s="682"/>
      <c r="EC25" s="683"/>
    </row>
    <row r="26" spans="2:133" ht="11.25" customHeight="1" x14ac:dyDescent="0.15">
      <c r="B26" s="642" t="s">
        <v>294</v>
      </c>
      <c r="C26" s="643"/>
      <c r="D26" s="643"/>
      <c r="E26" s="643"/>
      <c r="F26" s="643"/>
      <c r="G26" s="643"/>
      <c r="H26" s="643"/>
      <c r="I26" s="643"/>
      <c r="J26" s="643"/>
      <c r="K26" s="643"/>
      <c r="L26" s="643"/>
      <c r="M26" s="643"/>
      <c r="N26" s="643"/>
      <c r="O26" s="643"/>
      <c r="P26" s="643"/>
      <c r="Q26" s="644"/>
      <c r="R26" s="645">
        <v>1431757</v>
      </c>
      <c r="S26" s="646"/>
      <c r="T26" s="646"/>
      <c r="U26" s="646"/>
      <c r="V26" s="646"/>
      <c r="W26" s="646"/>
      <c r="X26" s="646"/>
      <c r="Y26" s="647"/>
      <c r="Z26" s="648">
        <v>49.5</v>
      </c>
      <c r="AA26" s="648"/>
      <c r="AB26" s="648"/>
      <c r="AC26" s="648"/>
      <c r="AD26" s="649">
        <v>1332724</v>
      </c>
      <c r="AE26" s="649"/>
      <c r="AF26" s="649"/>
      <c r="AG26" s="649"/>
      <c r="AH26" s="649"/>
      <c r="AI26" s="649"/>
      <c r="AJ26" s="649"/>
      <c r="AK26" s="649"/>
      <c r="AL26" s="650">
        <v>99.5</v>
      </c>
      <c r="AM26" s="651"/>
      <c r="AN26" s="651"/>
      <c r="AO26" s="652"/>
      <c r="AP26" s="664" t="s">
        <v>295</v>
      </c>
      <c r="AQ26" s="684"/>
      <c r="AR26" s="684"/>
      <c r="AS26" s="684"/>
      <c r="AT26" s="684"/>
      <c r="AU26" s="684"/>
      <c r="AV26" s="684"/>
      <c r="AW26" s="684"/>
      <c r="AX26" s="684"/>
      <c r="AY26" s="684"/>
      <c r="AZ26" s="684"/>
      <c r="BA26" s="684"/>
      <c r="BB26" s="684"/>
      <c r="BC26" s="684"/>
      <c r="BD26" s="684"/>
      <c r="BE26" s="684"/>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243073</v>
      </c>
      <c r="CS26" s="646"/>
      <c r="CT26" s="646"/>
      <c r="CU26" s="646"/>
      <c r="CV26" s="646"/>
      <c r="CW26" s="646"/>
      <c r="CX26" s="646"/>
      <c r="CY26" s="647"/>
      <c r="CZ26" s="650">
        <v>8.5</v>
      </c>
      <c r="DA26" s="682"/>
      <c r="DB26" s="682"/>
      <c r="DC26" s="685"/>
      <c r="DD26" s="654">
        <v>213608</v>
      </c>
      <c r="DE26" s="646"/>
      <c r="DF26" s="646"/>
      <c r="DG26" s="646"/>
      <c r="DH26" s="646"/>
      <c r="DI26" s="646"/>
      <c r="DJ26" s="646"/>
      <c r="DK26" s="647"/>
      <c r="DL26" s="654" t="s">
        <v>138</v>
      </c>
      <c r="DM26" s="646"/>
      <c r="DN26" s="646"/>
      <c r="DO26" s="646"/>
      <c r="DP26" s="646"/>
      <c r="DQ26" s="646"/>
      <c r="DR26" s="646"/>
      <c r="DS26" s="646"/>
      <c r="DT26" s="646"/>
      <c r="DU26" s="646"/>
      <c r="DV26" s="647"/>
      <c r="DW26" s="650" t="s">
        <v>128</v>
      </c>
      <c r="DX26" s="682"/>
      <c r="DY26" s="682"/>
      <c r="DZ26" s="682"/>
      <c r="EA26" s="682"/>
      <c r="EB26" s="682"/>
      <c r="EC26" s="683"/>
    </row>
    <row r="27" spans="2:133" ht="11.25" customHeight="1" x14ac:dyDescent="0.15">
      <c r="B27" s="642" t="s">
        <v>297</v>
      </c>
      <c r="C27" s="643"/>
      <c r="D27" s="643"/>
      <c r="E27" s="643"/>
      <c r="F27" s="643"/>
      <c r="G27" s="643"/>
      <c r="H27" s="643"/>
      <c r="I27" s="643"/>
      <c r="J27" s="643"/>
      <c r="K27" s="643"/>
      <c r="L27" s="643"/>
      <c r="M27" s="643"/>
      <c r="N27" s="643"/>
      <c r="O27" s="643"/>
      <c r="P27" s="643"/>
      <c r="Q27" s="644"/>
      <c r="R27" s="645" t="s">
        <v>128</v>
      </c>
      <c r="S27" s="646"/>
      <c r="T27" s="646"/>
      <c r="U27" s="646"/>
      <c r="V27" s="646"/>
      <c r="W27" s="646"/>
      <c r="X27" s="646"/>
      <c r="Y27" s="647"/>
      <c r="Z27" s="648" t="s">
        <v>245</v>
      </c>
      <c r="AA27" s="648"/>
      <c r="AB27" s="648"/>
      <c r="AC27" s="648"/>
      <c r="AD27" s="649" t="s">
        <v>128</v>
      </c>
      <c r="AE27" s="649"/>
      <c r="AF27" s="649"/>
      <c r="AG27" s="649"/>
      <c r="AH27" s="649"/>
      <c r="AI27" s="649"/>
      <c r="AJ27" s="649"/>
      <c r="AK27" s="649"/>
      <c r="AL27" s="650" t="s">
        <v>138</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104654</v>
      </c>
      <c r="BH27" s="646"/>
      <c r="BI27" s="646"/>
      <c r="BJ27" s="646"/>
      <c r="BK27" s="646"/>
      <c r="BL27" s="646"/>
      <c r="BM27" s="646"/>
      <c r="BN27" s="647"/>
      <c r="BO27" s="648">
        <v>100</v>
      </c>
      <c r="BP27" s="648"/>
      <c r="BQ27" s="648"/>
      <c r="BR27" s="648"/>
      <c r="BS27" s="654">
        <v>1513</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69334</v>
      </c>
      <c r="CS27" s="680"/>
      <c r="CT27" s="680"/>
      <c r="CU27" s="680"/>
      <c r="CV27" s="680"/>
      <c r="CW27" s="680"/>
      <c r="CX27" s="680"/>
      <c r="CY27" s="681"/>
      <c r="CZ27" s="650">
        <v>2.4</v>
      </c>
      <c r="DA27" s="682"/>
      <c r="DB27" s="682"/>
      <c r="DC27" s="685"/>
      <c r="DD27" s="654">
        <v>18949</v>
      </c>
      <c r="DE27" s="680"/>
      <c r="DF27" s="680"/>
      <c r="DG27" s="680"/>
      <c r="DH27" s="680"/>
      <c r="DI27" s="680"/>
      <c r="DJ27" s="680"/>
      <c r="DK27" s="681"/>
      <c r="DL27" s="654">
        <v>18949</v>
      </c>
      <c r="DM27" s="680"/>
      <c r="DN27" s="680"/>
      <c r="DO27" s="680"/>
      <c r="DP27" s="680"/>
      <c r="DQ27" s="680"/>
      <c r="DR27" s="680"/>
      <c r="DS27" s="680"/>
      <c r="DT27" s="680"/>
      <c r="DU27" s="680"/>
      <c r="DV27" s="681"/>
      <c r="DW27" s="650">
        <v>1.4</v>
      </c>
      <c r="DX27" s="682"/>
      <c r="DY27" s="682"/>
      <c r="DZ27" s="682"/>
      <c r="EA27" s="682"/>
      <c r="EB27" s="682"/>
      <c r="EC27" s="683"/>
    </row>
    <row r="28" spans="2:133" ht="11.25" customHeight="1" x14ac:dyDescent="0.15">
      <c r="B28" s="642" t="s">
        <v>300</v>
      </c>
      <c r="C28" s="643"/>
      <c r="D28" s="643"/>
      <c r="E28" s="643"/>
      <c r="F28" s="643"/>
      <c r="G28" s="643"/>
      <c r="H28" s="643"/>
      <c r="I28" s="643"/>
      <c r="J28" s="643"/>
      <c r="K28" s="643"/>
      <c r="L28" s="643"/>
      <c r="M28" s="643"/>
      <c r="N28" s="643"/>
      <c r="O28" s="643"/>
      <c r="P28" s="643"/>
      <c r="Q28" s="644"/>
      <c r="R28" s="645">
        <v>18715</v>
      </c>
      <c r="S28" s="646"/>
      <c r="T28" s="646"/>
      <c r="U28" s="646"/>
      <c r="V28" s="646"/>
      <c r="W28" s="646"/>
      <c r="X28" s="646"/>
      <c r="Y28" s="647"/>
      <c r="Z28" s="648">
        <v>0.6</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781028</v>
      </c>
      <c r="CS28" s="646"/>
      <c r="CT28" s="646"/>
      <c r="CU28" s="646"/>
      <c r="CV28" s="646"/>
      <c r="CW28" s="646"/>
      <c r="CX28" s="646"/>
      <c r="CY28" s="647"/>
      <c r="CZ28" s="650">
        <v>27.3</v>
      </c>
      <c r="DA28" s="682"/>
      <c r="DB28" s="682"/>
      <c r="DC28" s="685"/>
      <c r="DD28" s="654">
        <v>734946</v>
      </c>
      <c r="DE28" s="646"/>
      <c r="DF28" s="646"/>
      <c r="DG28" s="646"/>
      <c r="DH28" s="646"/>
      <c r="DI28" s="646"/>
      <c r="DJ28" s="646"/>
      <c r="DK28" s="647"/>
      <c r="DL28" s="654">
        <v>391418</v>
      </c>
      <c r="DM28" s="646"/>
      <c r="DN28" s="646"/>
      <c r="DO28" s="646"/>
      <c r="DP28" s="646"/>
      <c r="DQ28" s="646"/>
      <c r="DR28" s="646"/>
      <c r="DS28" s="646"/>
      <c r="DT28" s="646"/>
      <c r="DU28" s="646"/>
      <c r="DV28" s="647"/>
      <c r="DW28" s="650">
        <v>28.5</v>
      </c>
      <c r="DX28" s="682"/>
      <c r="DY28" s="682"/>
      <c r="DZ28" s="682"/>
      <c r="EA28" s="682"/>
      <c r="EB28" s="682"/>
      <c r="EC28" s="683"/>
    </row>
    <row r="29" spans="2:133" ht="11.25" customHeight="1" x14ac:dyDescent="0.15">
      <c r="B29" s="642" t="s">
        <v>302</v>
      </c>
      <c r="C29" s="643"/>
      <c r="D29" s="643"/>
      <c r="E29" s="643"/>
      <c r="F29" s="643"/>
      <c r="G29" s="643"/>
      <c r="H29" s="643"/>
      <c r="I29" s="643"/>
      <c r="J29" s="643"/>
      <c r="K29" s="643"/>
      <c r="L29" s="643"/>
      <c r="M29" s="643"/>
      <c r="N29" s="643"/>
      <c r="O29" s="643"/>
      <c r="P29" s="643"/>
      <c r="Q29" s="644"/>
      <c r="R29" s="645">
        <v>126653</v>
      </c>
      <c r="S29" s="646"/>
      <c r="T29" s="646"/>
      <c r="U29" s="646"/>
      <c r="V29" s="646"/>
      <c r="W29" s="646"/>
      <c r="X29" s="646"/>
      <c r="Y29" s="647"/>
      <c r="Z29" s="648">
        <v>4.4000000000000004</v>
      </c>
      <c r="AA29" s="648"/>
      <c r="AB29" s="648"/>
      <c r="AC29" s="648"/>
      <c r="AD29" s="649">
        <v>2778</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70</v>
      </c>
      <c r="CG29" s="661"/>
      <c r="CH29" s="661"/>
      <c r="CI29" s="661"/>
      <c r="CJ29" s="661"/>
      <c r="CK29" s="661"/>
      <c r="CL29" s="661"/>
      <c r="CM29" s="661"/>
      <c r="CN29" s="661"/>
      <c r="CO29" s="661"/>
      <c r="CP29" s="661"/>
      <c r="CQ29" s="662"/>
      <c r="CR29" s="645">
        <v>781010</v>
      </c>
      <c r="CS29" s="680"/>
      <c r="CT29" s="680"/>
      <c r="CU29" s="680"/>
      <c r="CV29" s="680"/>
      <c r="CW29" s="680"/>
      <c r="CX29" s="680"/>
      <c r="CY29" s="681"/>
      <c r="CZ29" s="650">
        <v>27.3</v>
      </c>
      <c r="DA29" s="682"/>
      <c r="DB29" s="682"/>
      <c r="DC29" s="685"/>
      <c r="DD29" s="654">
        <v>734928</v>
      </c>
      <c r="DE29" s="680"/>
      <c r="DF29" s="680"/>
      <c r="DG29" s="680"/>
      <c r="DH29" s="680"/>
      <c r="DI29" s="680"/>
      <c r="DJ29" s="680"/>
      <c r="DK29" s="681"/>
      <c r="DL29" s="654">
        <v>391400</v>
      </c>
      <c r="DM29" s="680"/>
      <c r="DN29" s="680"/>
      <c r="DO29" s="680"/>
      <c r="DP29" s="680"/>
      <c r="DQ29" s="680"/>
      <c r="DR29" s="680"/>
      <c r="DS29" s="680"/>
      <c r="DT29" s="680"/>
      <c r="DU29" s="680"/>
      <c r="DV29" s="681"/>
      <c r="DW29" s="650">
        <v>28.5</v>
      </c>
      <c r="DX29" s="682"/>
      <c r="DY29" s="682"/>
      <c r="DZ29" s="682"/>
      <c r="EA29" s="682"/>
      <c r="EB29" s="682"/>
      <c r="EC29" s="683"/>
    </row>
    <row r="30" spans="2:133" ht="11.25" customHeight="1" x14ac:dyDescent="0.15">
      <c r="B30" s="642" t="s">
        <v>304</v>
      </c>
      <c r="C30" s="643"/>
      <c r="D30" s="643"/>
      <c r="E30" s="643"/>
      <c r="F30" s="643"/>
      <c r="G30" s="643"/>
      <c r="H30" s="643"/>
      <c r="I30" s="643"/>
      <c r="J30" s="643"/>
      <c r="K30" s="643"/>
      <c r="L30" s="643"/>
      <c r="M30" s="643"/>
      <c r="N30" s="643"/>
      <c r="O30" s="643"/>
      <c r="P30" s="643"/>
      <c r="Q30" s="644"/>
      <c r="R30" s="645">
        <v>951</v>
      </c>
      <c r="S30" s="646"/>
      <c r="T30" s="646"/>
      <c r="U30" s="646"/>
      <c r="V30" s="646"/>
      <c r="W30" s="646"/>
      <c r="X30" s="646"/>
      <c r="Y30" s="647"/>
      <c r="Z30" s="648">
        <v>0</v>
      </c>
      <c r="AA30" s="648"/>
      <c r="AB30" s="648"/>
      <c r="AC30" s="648"/>
      <c r="AD30" s="649" t="s">
        <v>128</v>
      </c>
      <c r="AE30" s="649"/>
      <c r="AF30" s="649"/>
      <c r="AG30" s="649"/>
      <c r="AH30" s="649"/>
      <c r="AI30" s="649"/>
      <c r="AJ30" s="649"/>
      <c r="AK30" s="649"/>
      <c r="AL30" s="650" t="s">
        <v>128</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759107</v>
      </c>
      <c r="CS30" s="646"/>
      <c r="CT30" s="646"/>
      <c r="CU30" s="646"/>
      <c r="CV30" s="646"/>
      <c r="CW30" s="646"/>
      <c r="CX30" s="646"/>
      <c r="CY30" s="647"/>
      <c r="CZ30" s="650">
        <v>26.6</v>
      </c>
      <c r="DA30" s="682"/>
      <c r="DB30" s="682"/>
      <c r="DC30" s="685"/>
      <c r="DD30" s="654">
        <v>717893</v>
      </c>
      <c r="DE30" s="646"/>
      <c r="DF30" s="646"/>
      <c r="DG30" s="646"/>
      <c r="DH30" s="646"/>
      <c r="DI30" s="646"/>
      <c r="DJ30" s="646"/>
      <c r="DK30" s="647"/>
      <c r="DL30" s="654">
        <v>375463</v>
      </c>
      <c r="DM30" s="646"/>
      <c r="DN30" s="646"/>
      <c r="DO30" s="646"/>
      <c r="DP30" s="646"/>
      <c r="DQ30" s="646"/>
      <c r="DR30" s="646"/>
      <c r="DS30" s="646"/>
      <c r="DT30" s="646"/>
      <c r="DU30" s="646"/>
      <c r="DV30" s="647"/>
      <c r="DW30" s="650">
        <v>27.3</v>
      </c>
      <c r="DX30" s="682"/>
      <c r="DY30" s="682"/>
      <c r="DZ30" s="682"/>
      <c r="EA30" s="682"/>
      <c r="EB30" s="682"/>
      <c r="EC30" s="683"/>
    </row>
    <row r="31" spans="2:133" ht="11.25" customHeight="1" x14ac:dyDescent="0.15">
      <c r="B31" s="642" t="s">
        <v>308</v>
      </c>
      <c r="C31" s="643"/>
      <c r="D31" s="643"/>
      <c r="E31" s="643"/>
      <c r="F31" s="643"/>
      <c r="G31" s="643"/>
      <c r="H31" s="643"/>
      <c r="I31" s="643"/>
      <c r="J31" s="643"/>
      <c r="K31" s="643"/>
      <c r="L31" s="643"/>
      <c r="M31" s="643"/>
      <c r="N31" s="643"/>
      <c r="O31" s="643"/>
      <c r="P31" s="643"/>
      <c r="Q31" s="644"/>
      <c r="R31" s="645">
        <v>93091</v>
      </c>
      <c r="S31" s="646"/>
      <c r="T31" s="646"/>
      <c r="U31" s="646"/>
      <c r="V31" s="646"/>
      <c r="W31" s="646"/>
      <c r="X31" s="646"/>
      <c r="Y31" s="647"/>
      <c r="Z31" s="648">
        <v>3.2</v>
      </c>
      <c r="AA31" s="648"/>
      <c r="AB31" s="648"/>
      <c r="AC31" s="648"/>
      <c r="AD31" s="649" t="s">
        <v>235</v>
      </c>
      <c r="AE31" s="649"/>
      <c r="AF31" s="649"/>
      <c r="AG31" s="649"/>
      <c r="AH31" s="649"/>
      <c r="AI31" s="649"/>
      <c r="AJ31" s="649"/>
      <c r="AK31" s="649"/>
      <c r="AL31" s="650" t="s">
        <v>138</v>
      </c>
      <c r="AM31" s="651"/>
      <c r="AN31" s="651"/>
      <c r="AO31" s="652"/>
      <c r="AP31" s="697" t="s">
        <v>309</v>
      </c>
      <c r="AQ31" s="698"/>
      <c r="AR31" s="698"/>
      <c r="AS31" s="698"/>
      <c r="AT31" s="703" t="s">
        <v>310</v>
      </c>
      <c r="AU31" s="231"/>
      <c r="AV31" s="231"/>
      <c r="AW31" s="231"/>
      <c r="AX31" s="631" t="s">
        <v>186</v>
      </c>
      <c r="AY31" s="632"/>
      <c r="AZ31" s="632"/>
      <c r="BA31" s="632"/>
      <c r="BB31" s="632"/>
      <c r="BC31" s="632"/>
      <c r="BD31" s="632"/>
      <c r="BE31" s="632"/>
      <c r="BF31" s="633"/>
      <c r="BG31" s="709">
        <v>99.8</v>
      </c>
      <c r="BH31" s="710"/>
      <c r="BI31" s="710"/>
      <c r="BJ31" s="710"/>
      <c r="BK31" s="710"/>
      <c r="BL31" s="710"/>
      <c r="BM31" s="640">
        <v>99.4</v>
      </c>
      <c r="BN31" s="710"/>
      <c r="BO31" s="710"/>
      <c r="BP31" s="710"/>
      <c r="BQ31" s="711"/>
      <c r="BR31" s="709">
        <v>99.6</v>
      </c>
      <c r="BS31" s="710"/>
      <c r="BT31" s="710"/>
      <c r="BU31" s="710"/>
      <c r="BV31" s="710"/>
      <c r="BW31" s="710"/>
      <c r="BX31" s="640">
        <v>99.1</v>
      </c>
      <c r="BY31" s="710"/>
      <c r="BZ31" s="710"/>
      <c r="CA31" s="710"/>
      <c r="CB31" s="711"/>
      <c r="CD31" s="693"/>
      <c r="CE31" s="694"/>
      <c r="CF31" s="660" t="s">
        <v>311</v>
      </c>
      <c r="CG31" s="661"/>
      <c r="CH31" s="661"/>
      <c r="CI31" s="661"/>
      <c r="CJ31" s="661"/>
      <c r="CK31" s="661"/>
      <c r="CL31" s="661"/>
      <c r="CM31" s="661"/>
      <c r="CN31" s="661"/>
      <c r="CO31" s="661"/>
      <c r="CP31" s="661"/>
      <c r="CQ31" s="662"/>
      <c r="CR31" s="645">
        <v>21903</v>
      </c>
      <c r="CS31" s="680"/>
      <c r="CT31" s="680"/>
      <c r="CU31" s="680"/>
      <c r="CV31" s="680"/>
      <c r="CW31" s="680"/>
      <c r="CX31" s="680"/>
      <c r="CY31" s="681"/>
      <c r="CZ31" s="650">
        <v>0.8</v>
      </c>
      <c r="DA31" s="682"/>
      <c r="DB31" s="682"/>
      <c r="DC31" s="685"/>
      <c r="DD31" s="654">
        <v>17035</v>
      </c>
      <c r="DE31" s="680"/>
      <c r="DF31" s="680"/>
      <c r="DG31" s="680"/>
      <c r="DH31" s="680"/>
      <c r="DI31" s="680"/>
      <c r="DJ31" s="680"/>
      <c r="DK31" s="681"/>
      <c r="DL31" s="654">
        <v>15937</v>
      </c>
      <c r="DM31" s="680"/>
      <c r="DN31" s="680"/>
      <c r="DO31" s="680"/>
      <c r="DP31" s="680"/>
      <c r="DQ31" s="680"/>
      <c r="DR31" s="680"/>
      <c r="DS31" s="680"/>
      <c r="DT31" s="680"/>
      <c r="DU31" s="680"/>
      <c r="DV31" s="681"/>
      <c r="DW31" s="650">
        <v>1.2</v>
      </c>
      <c r="DX31" s="682"/>
      <c r="DY31" s="682"/>
      <c r="DZ31" s="682"/>
      <c r="EA31" s="682"/>
      <c r="EB31" s="682"/>
      <c r="EC31" s="683"/>
    </row>
    <row r="32" spans="2:133" ht="11.25" customHeight="1" x14ac:dyDescent="0.15">
      <c r="B32" s="706" t="s">
        <v>312</v>
      </c>
      <c r="C32" s="707"/>
      <c r="D32" s="707"/>
      <c r="E32" s="707"/>
      <c r="F32" s="707"/>
      <c r="G32" s="707"/>
      <c r="H32" s="707"/>
      <c r="I32" s="707"/>
      <c r="J32" s="707"/>
      <c r="K32" s="707"/>
      <c r="L32" s="707"/>
      <c r="M32" s="707"/>
      <c r="N32" s="707"/>
      <c r="O32" s="707"/>
      <c r="P32" s="707"/>
      <c r="Q32" s="708"/>
      <c r="R32" s="645" t="s">
        <v>128</v>
      </c>
      <c r="S32" s="646"/>
      <c r="T32" s="646"/>
      <c r="U32" s="646"/>
      <c r="V32" s="646"/>
      <c r="W32" s="646"/>
      <c r="X32" s="646"/>
      <c r="Y32" s="647"/>
      <c r="Z32" s="648" t="s">
        <v>138</v>
      </c>
      <c r="AA32" s="648"/>
      <c r="AB32" s="648"/>
      <c r="AC32" s="648"/>
      <c r="AD32" s="649" t="s">
        <v>128</v>
      </c>
      <c r="AE32" s="649"/>
      <c r="AF32" s="649"/>
      <c r="AG32" s="649"/>
      <c r="AH32" s="649"/>
      <c r="AI32" s="649"/>
      <c r="AJ32" s="649"/>
      <c r="AK32" s="649"/>
      <c r="AL32" s="650" t="s">
        <v>128</v>
      </c>
      <c r="AM32" s="651"/>
      <c r="AN32" s="651"/>
      <c r="AO32" s="652"/>
      <c r="AP32" s="699"/>
      <c r="AQ32" s="700"/>
      <c r="AR32" s="700"/>
      <c r="AS32" s="700"/>
      <c r="AT32" s="704"/>
      <c r="AU32" s="230" t="s">
        <v>313</v>
      </c>
      <c r="AV32" s="230"/>
      <c r="AW32" s="230"/>
      <c r="AX32" s="642" t="s">
        <v>314</v>
      </c>
      <c r="AY32" s="643"/>
      <c r="AZ32" s="643"/>
      <c r="BA32" s="643"/>
      <c r="BB32" s="643"/>
      <c r="BC32" s="643"/>
      <c r="BD32" s="643"/>
      <c r="BE32" s="643"/>
      <c r="BF32" s="644"/>
      <c r="BG32" s="712">
        <v>99.7</v>
      </c>
      <c r="BH32" s="680"/>
      <c r="BI32" s="680"/>
      <c r="BJ32" s="680"/>
      <c r="BK32" s="680"/>
      <c r="BL32" s="680"/>
      <c r="BM32" s="651">
        <v>99.4</v>
      </c>
      <c r="BN32" s="713"/>
      <c r="BO32" s="713"/>
      <c r="BP32" s="713"/>
      <c r="BQ32" s="714"/>
      <c r="BR32" s="712">
        <v>99.4</v>
      </c>
      <c r="BS32" s="680"/>
      <c r="BT32" s="680"/>
      <c r="BU32" s="680"/>
      <c r="BV32" s="680"/>
      <c r="BW32" s="680"/>
      <c r="BX32" s="651">
        <v>99</v>
      </c>
      <c r="BY32" s="713"/>
      <c r="BZ32" s="713"/>
      <c r="CA32" s="713"/>
      <c r="CB32" s="714"/>
      <c r="CD32" s="695"/>
      <c r="CE32" s="696"/>
      <c r="CF32" s="660" t="s">
        <v>315</v>
      </c>
      <c r="CG32" s="661"/>
      <c r="CH32" s="661"/>
      <c r="CI32" s="661"/>
      <c r="CJ32" s="661"/>
      <c r="CK32" s="661"/>
      <c r="CL32" s="661"/>
      <c r="CM32" s="661"/>
      <c r="CN32" s="661"/>
      <c r="CO32" s="661"/>
      <c r="CP32" s="661"/>
      <c r="CQ32" s="662"/>
      <c r="CR32" s="645">
        <v>18</v>
      </c>
      <c r="CS32" s="646"/>
      <c r="CT32" s="646"/>
      <c r="CU32" s="646"/>
      <c r="CV32" s="646"/>
      <c r="CW32" s="646"/>
      <c r="CX32" s="646"/>
      <c r="CY32" s="647"/>
      <c r="CZ32" s="650">
        <v>0</v>
      </c>
      <c r="DA32" s="682"/>
      <c r="DB32" s="682"/>
      <c r="DC32" s="685"/>
      <c r="DD32" s="654">
        <v>18</v>
      </c>
      <c r="DE32" s="646"/>
      <c r="DF32" s="646"/>
      <c r="DG32" s="646"/>
      <c r="DH32" s="646"/>
      <c r="DI32" s="646"/>
      <c r="DJ32" s="646"/>
      <c r="DK32" s="647"/>
      <c r="DL32" s="654">
        <v>18</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316</v>
      </c>
      <c r="C33" s="643"/>
      <c r="D33" s="643"/>
      <c r="E33" s="643"/>
      <c r="F33" s="643"/>
      <c r="G33" s="643"/>
      <c r="H33" s="643"/>
      <c r="I33" s="643"/>
      <c r="J33" s="643"/>
      <c r="K33" s="643"/>
      <c r="L33" s="643"/>
      <c r="M33" s="643"/>
      <c r="N33" s="643"/>
      <c r="O33" s="643"/>
      <c r="P33" s="643"/>
      <c r="Q33" s="644"/>
      <c r="R33" s="645">
        <v>93910</v>
      </c>
      <c r="S33" s="646"/>
      <c r="T33" s="646"/>
      <c r="U33" s="646"/>
      <c r="V33" s="646"/>
      <c r="W33" s="646"/>
      <c r="X33" s="646"/>
      <c r="Y33" s="647"/>
      <c r="Z33" s="648">
        <v>3.2</v>
      </c>
      <c r="AA33" s="648"/>
      <c r="AB33" s="648"/>
      <c r="AC33" s="648"/>
      <c r="AD33" s="649" t="s">
        <v>128</v>
      </c>
      <c r="AE33" s="649"/>
      <c r="AF33" s="649"/>
      <c r="AG33" s="649"/>
      <c r="AH33" s="649"/>
      <c r="AI33" s="649"/>
      <c r="AJ33" s="649"/>
      <c r="AK33" s="649"/>
      <c r="AL33" s="650" t="s">
        <v>128</v>
      </c>
      <c r="AM33" s="651"/>
      <c r="AN33" s="651"/>
      <c r="AO33" s="652"/>
      <c r="AP33" s="701"/>
      <c r="AQ33" s="702"/>
      <c r="AR33" s="702"/>
      <c r="AS33" s="702"/>
      <c r="AT33" s="705"/>
      <c r="AU33" s="232"/>
      <c r="AV33" s="232"/>
      <c r="AW33" s="232"/>
      <c r="AX33" s="686" t="s">
        <v>317</v>
      </c>
      <c r="AY33" s="687"/>
      <c r="AZ33" s="687"/>
      <c r="BA33" s="687"/>
      <c r="BB33" s="687"/>
      <c r="BC33" s="687"/>
      <c r="BD33" s="687"/>
      <c r="BE33" s="687"/>
      <c r="BF33" s="688"/>
      <c r="BG33" s="715">
        <v>100</v>
      </c>
      <c r="BH33" s="716"/>
      <c r="BI33" s="716"/>
      <c r="BJ33" s="716"/>
      <c r="BK33" s="716"/>
      <c r="BL33" s="716"/>
      <c r="BM33" s="717">
        <v>99.3</v>
      </c>
      <c r="BN33" s="716"/>
      <c r="BO33" s="716"/>
      <c r="BP33" s="716"/>
      <c r="BQ33" s="718"/>
      <c r="BR33" s="715">
        <v>99.9</v>
      </c>
      <c r="BS33" s="716"/>
      <c r="BT33" s="716"/>
      <c r="BU33" s="716"/>
      <c r="BV33" s="716"/>
      <c r="BW33" s="716"/>
      <c r="BX33" s="717">
        <v>99.2</v>
      </c>
      <c r="BY33" s="716"/>
      <c r="BZ33" s="716"/>
      <c r="CA33" s="716"/>
      <c r="CB33" s="718"/>
      <c r="CD33" s="660" t="s">
        <v>318</v>
      </c>
      <c r="CE33" s="661"/>
      <c r="CF33" s="661"/>
      <c r="CG33" s="661"/>
      <c r="CH33" s="661"/>
      <c r="CI33" s="661"/>
      <c r="CJ33" s="661"/>
      <c r="CK33" s="661"/>
      <c r="CL33" s="661"/>
      <c r="CM33" s="661"/>
      <c r="CN33" s="661"/>
      <c r="CO33" s="661"/>
      <c r="CP33" s="661"/>
      <c r="CQ33" s="662"/>
      <c r="CR33" s="645">
        <v>1024075</v>
      </c>
      <c r="CS33" s="680"/>
      <c r="CT33" s="680"/>
      <c r="CU33" s="680"/>
      <c r="CV33" s="680"/>
      <c r="CW33" s="680"/>
      <c r="CX33" s="680"/>
      <c r="CY33" s="681"/>
      <c r="CZ33" s="650">
        <v>35.9</v>
      </c>
      <c r="DA33" s="682"/>
      <c r="DB33" s="682"/>
      <c r="DC33" s="685"/>
      <c r="DD33" s="654">
        <v>682076</v>
      </c>
      <c r="DE33" s="680"/>
      <c r="DF33" s="680"/>
      <c r="DG33" s="680"/>
      <c r="DH33" s="680"/>
      <c r="DI33" s="680"/>
      <c r="DJ33" s="680"/>
      <c r="DK33" s="681"/>
      <c r="DL33" s="654">
        <v>540373</v>
      </c>
      <c r="DM33" s="680"/>
      <c r="DN33" s="680"/>
      <c r="DO33" s="680"/>
      <c r="DP33" s="680"/>
      <c r="DQ33" s="680"/>
      <c r="DR33" s="680"/>
      <c r="DS33" s="680"/>
      <c r="DT33" s="680"/>
      <c r="DU33" s="680"/>
      <c r="DV33" s="681"/>
      <c r="DW33" s="650">
        <v>39.299999999999997</v>
      </c>
      <c r="DX33" s="682"/>
      <c r="DY33" s="682"/>
      <c r="DZ33" s="682"/>
      <c r="EA33" s="682"/>
      <c r="EB33" s="682"/>
      <c r="EC33" s="683"/>
    </row>
    <row r="34" spans="2:133" ht="11.25" customHeight="1" x14ac:dyDescent="0.15">
      <c r="B34" s="642" t="s">
        <v>319</v>
      </c>
      <c r="C34" s="643"/>
      <c r="D34" s="643"/>
      <c r="E34" s="643"/>
      <c r="F34" s="643"/>
      <c r="G34" s="643"/>
      <c r="H34" s="643"/>
      <c r="I34" s="643"/>
      <c r="J34" s="643"/>
      <c r="K34" s="643"/>
      <c r="L34" s="643"/>
      <c r="M34" s="643"/>
      <c r="N34" s="643"/>
      <c r="O34" s="643"/>
      <c r="P34" s="643"/>
      <c r="Q34" s="644"/>
      <c r="R34" s="645">
        <v>72350</v>
      </c>
      <c r="S34" s="646"/>
      <c r="T34" s="646"/>
      <c r="U34" s="646"/>
      <c r="V34" s="646"/>
      <c r="W34" s="646"/>
      <c r="X34" s="646"/>
      <c r="Y34" s="647"/>
      <c r="Z34" s="648">
        <v>2.5</v>
      </c>
      <c r="AA34" s="648"/>
      <c r="AB34" s="648"/>
      <c r="AC34" s="648"/>
      <c r="AD34" s="649">
        <v>3574</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339545</v>
      </c>
      <c r="CS34" s="646"/>
      <c r="CT34" s="646"/>
      <c r="CU34" s="646"/>
      <c r="CV34" s="646"/>
      <c r="CW34" s="646"/>
      <c r="CX34" s="646"/>
      <c r="CY34" s="647"/>
      <c r="CZ34" s="650">
        <v>11.9</v>
      </c>
      <c r="DA34" s="682"/>
      <c r="DB34" s="682"/>
      <c r="DC34" s="685"/>
      <c r="DD34" s="654">
        <v>230832</v>
      </c>
      <c r="DE34" s="646"/>
      <c r="DF34" s="646"/>
      <c r="DG34" s="646"/>
      <c r="DH34" s="646"/>
      <c r="DI34" s="646"/>
      <c r="DJ34" s="646"/>
      <c r="DK34" s="647"/>
      <c r="DL34" s="654">
        <v>185436</v>
      </c>
      <c r="DM34" s="646"/>
      <c r="DN34" s="646"/>
      <c r="DO34" s="646"/>
      <c r="DP34" s="646"/>
      <c r="DQ34" s="646"/>
      <c r="DR34" s="646"/>
      <c r="DS34" s="646"/>
      <c r="DT34" s="646"/>
      <c r="DU34" s="646"/>
      <c r="DV34" s="647"/>
      <c r="DW34" s="650">
        <v>13.5</v>
      </c>
      <c r="DX34" s="682"/>
      <c r="DY34" s="682"/>
      <c r="DZ34" s="682"/>
      <c r="EA34" s="682"/>
      <c r="EB34" s="682"/>
      <c r="EC34" s="683"/>
    </row>
    <row r="35" spans="2:133" ht="11.25" customHeight="1" x14ac:dyDescent="0.15">
      <c r="B35" s="642" t="s">
        <v>321</v>
      </c>
      <c r="C35" s="643"/>
      <c r="D35" s="643"/>
      <c r="E35" s="643"/>
      <c r="F35" s="643"/>
      <c r="G35" s="643"/>
      <c r="H35" s="643"/>
      <c r="I35" s="643"/>
      <c r="J35" s="643"/>
      <c r="K35" s="643"/>
      <c r="L35" s="643"/>
      <c r="M35" s="643"/>
      <c r="N35" s="643"/>
      <c r="O35" s="643"/>
      <c r="P35" s="643"/>
      <c r="Q35" s="644"/>
      <c r="R35" s="645">
        <v>17860</v>
      </c>
      <c r="S35" s="646"/>
      <c r="T35" s="646"/>
      <c r="U35" s="646"/>
      <c r="V35" s="646"/>
      <c r="W35" s="646"/>
      <c r="X35" s="646"/>
      <c r="Y35" s="647"/>
      <c r="Z35" s="648">
        <v>0.6</v>
      </c>
      <c r="AA35" s="648"/>
      <c r="AB35" s="648"/>
      <c r="AC35" s="648"/>
      <c r="AD35" s="649" t="s">
        <v>138</v>
      </c>
      <c r="AE35" s="649"/>
      <c r="AF35" s="649"/>
      <c r="AG35" s="649"/>
      <c r="AH35" s="649"/>
      <c r="AI35" s="649"/>
      <c r="AJ35" s="649"/>
      <c r="AK35" s="649"/>
      <c r="AL35" s="650" t="s">
        <v>235</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112365</v>
      </c>
      <c r="CS35" s="680"/>
      <c r="CT35" s="680"/>
      <c r="CU35" s="680"/>
      <c r="CV35" s="680"/>
      <c r="CW35" s="680"/>
      <c r="CX35" s="680"/>
      <c r="CY35" s="681"/>
      <c r="CZ35" s="650">
        <v>3.9</v>
      </c>
      <c r="DA35" s="682"/>
      <c r="DB35" s="682"/>
      <c r="DC35" s="685"/>
      <c r="DD35" s="654">
        <v>100415</v>
      </c>
      <c r="DE35" s="680"/>
      <c r="DF35" s="680"/>
      <c r="DG35" s="680"/>
      <c r="DH35" s="680"/>
      <c r="DI35" s="680"/>
      <c r="DJ35" s="680"/>
      <c r="DK35" s="681"/>
      <c r="DL35" s="654">
        <v>39730</v>
      </c>
      <c r="DM35" s="680"/>
      <c r="DN35" s="680"/>
      <c r="DO35" s="680"/>
      <c r="DP35" s="680"/>
      <c r="DQ35" s="680"/>
      <c r="DR35" s="680"/>
      <c r="DS35" s="680"/>
      <c r="DT35" s="680"/>
      <c r="DU35" s="680"/>
      <c r="DV35" s="681"/>
      <c r="DW35" s="650">
        <v>2.9</v>
      </c>
      <c r="DX35" s="682"/>
      <c r="DY35" s="682"/>
      <c r="DZ35" s="682"/>
      <c r="EA35" s="682"/>
      <c r="EB35" s="682"/>
      <c r="EC35" s="683"/>
    </row>
    <row r="36" spans="2:133" ht="11.25" customHeight="1" x14ac:dyDescent="0.15">
      <c r="B36" s="642" t="s">
        <v>325</v>
      </c>
      <c r="C36" s="643"/>
      <c r="D36" s="643"/>
      <c r="E36" s="643"/>
      <c r="F36" s="643"/>
      <c r="G36" s="643"/>
      <c r="H36" s="643"/>
      <c r="I36" s="643"/>
      <c r="J36" s="643"/>
      <c r="K36" s="643"/>
      <c r="L36" s="643"/>
      <c r="M36" s="643"/>
      <c r="N36" s="643"/>
      <c r="O36" s="643"/>
      <c r="P36" s="643"/>
      <c r="Q36" s="644"/>
      <c r="R36" s="645">
        <v>454841</v>
      </c>
      <c r="S36" s="646"/>
      <c r="T36" s="646"/>
      <c r="U36" s="646"/>
      <c r="V36" s="646"/>
      <c r="W36" s="646"/>
      <c r="X36" s="646"/>
      <c r="Y36" s="647"/>
      <c r="Z36" s="648">
        <v>15.7</v>
      </c>
      <c r="AA36" s="648"/>
      <c r="AB36" s="648"/>
      <c r="AC36" s="648"/>
      <c r="AD36" s="649" t="s">
        <v>128</v>
      </c>
      <c r="AE36" s="649"/>
      <c r="AF36" s="649"/>
      <c r="AG36" s="649"/>
      <c r="AH36" s="649"/>
      <c r="AI36" s="649"/>
      <c r="AJ36" s="649"/>
      <c r="AK36" s="649"/>
      <c r="AL36" s="650" t="s">
        <v>235</v>
      </c>
      <c r="AM36" s="651"/>
      <c r="AN36" s="651"/>
      <c r="AO36" s="652"/>
      <c r="AP36" s="235"/>
      <c r="AQ36" s="719" t="s">
        <v>326</v>
      </c>
      <c r="AR36" s="720"/>
      <c r="AS36" s="720"/>
      <c r="AT36" s="720"/>
      <c r="AU36" s="720"/>
      <c r="AV36" s="720"/>
      <c r="AW36" s="720"/>
      <c r="AX36" s="720"/>
      <c r="AY36" s="721"/>
      <c r="AZ36" s="634">
        <v>128239</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3808</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390906</v>
      </c>
      <c r="CS36" s="646"/>
      <c r="CT36" s="646"/>
      <c r="CU36" s="646"/>
      <c r="CV36" s="646"/>
      <c r="CW36" s="646"/>
      <c r="CX36" s="646"/>
      <c r="CY36" s="647"/>
      <c r="CZ36" s="650">
        <v>13.7</v>
      </c>
      <c r="DA36" s="682"/>
      <c r="DB36" s="682"/>
      <c r="DC36" s="685"/>
      <c r="DD36" s="654">
        <v>229701</v>
      </c>
      <c r="DE36" s="646"/>
      <c r="DF36" s="646"/>
      <c r="DG36" s="646"/>
      <c r="DH36" s="646"/>
      <c r="DI36" s="646"/>
      <c r="DJ36" s="646"/>
      <c r="DK36" s="647"/>
      <c r="DL36" s="654">
        <v>197075</v>
      </c>
      <c r="DM36" s="646"/>
      <c r="DN36" s="646"/>
      <c r="DO36" s="646"/>
      <c r="DP36" s="646"/>
      <c r="DQ36" s="646"/>
      <c r="DR36" s="646"/>
      <c r="DS36" s="646"/>
      <c r="DT36" s="646"/>
      <c r="DU36" s="646"/>
      <c r="DV36" s="647"/>
      <c r="DW36" s="650">
        <v>14.3</v>
      </c>
      <c r="DX36" s="682"/>
      <c r="DY36" s="682"/>
      <c r="DZ36" s="682"/>
      <c r="EA36" s="682"/>
      <c r="EB36" s="682"/>
      <c r="EC36" s="683"/>
    </row>
    <row r="37" spans="2:133" ht="11.25" customHeight="1" x14ac:dyDescent="0.15">
      <c r="B37" s="642" t="s">
        <v>329</v>
      </c>
      <c r="C37" s="643"/>
      <c r="D37" s="643"/>
      <c r="E37" s="643"/>
      <c r="F37" s="643"/>
      <c r="G37" s="643"/>
      <c r="H37" s="643"/>
      <c r="I37" s="643"/>
      <c r="J37" s="643"/>
      <c r="K37" s="643"/>
      <c r="L37" s="643"/>
      <c r="M37" s="643"/>
      <c r="N37" s="643"/>
      <c r="O37" s="643"/>
      <c r="P37" s="643"/>
      <c r="Q37" s="644"/>
      <c r="R37" s="645">
        <v>37517</v>
      </c>
      <c r="S37" s="646"/>
      <c r="T37" s="646"/>
      <c r="U37" s="646"/>
      <c r="V37" s="646"/>
      <c r="W37" s="646"/>
      <c r="X37" s="646"/>
      <c r="Y37" s="647"/>
      <c r="Z37" s="648">
        <v>1.3</v>
      </c>
      <c r="AA37" s="648"/>
      <c r="AB37" s="648"/>
      <c r="AC37" s="648"/>
      <c r="AD37" s="649" t="s">
        <v>128</v>
      </c>
      <c r="AE37" s="649"/>
      <c r="AF37" s="649"/>
      <c r="AG37" s="649"/>
      <c r="AH37" s="649"/>
      <c r="AI37" s="649"/>
      <c r="AJ37" s="649"/>
      <c r="AK37" s="649"/>
      <c r="AL37" s="650" t="s">
        <v>138</v>
      </c>
      <c r="AM37" s="651"/>
      <c r="AN37" s="651"/>
      <c r="AO37" s="652"/>
      <c r="AQ37" s="723" t="s">
        <v>330</v>
      </c>
      <c r="AR37" s="724"/>
      <c r="AS37" s="724"/>
      <c r="AT37" s="724"/>
      <c r="AU37" s="724"/>
      <c r="AV37" s="724"/>
      <c r="AW37" s="724"/>
      <c r="AX37" s="724"/>
      <c r="AY37" s="725"/>
      <c r="AZ37" s="645">
        <v>41271</v>
      </c>
      <c r="BA37" s="646"/>
      <c r="BB37" s="646"/>
      <c r="BC37" s="646"/>
      <c r="BD37" s="680"/>
      <c r="BE37" s="680"/>
      <c r="BF37" s="714"/>
      <c r="BG37" s="660" t="s">
        <v>331</v>
      </c>
      <c r="BH37" s="661"/>
      <c r="BI37" s="661"/>
      <c r="BJ37" s="661"/>
      <c r="BK37" s="661"/>
      <c r="BL37" s="661"/>
      <c r="BM37" s="661"/>
      <c r="BN37" s="661"/>
      <c r="BO37" s="661"/>
      <c r="BP37" s="661"/>
      <c r="BQ37" s="661"/>
      <c r="BR37" s="661"/>
      <c r="BS37" s="661"/>
      <c r="BT37" s="661"/>
      <c r="BU37" s="662"/>
      <c r="BV37" s="645">
        <v>-149</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102905</v>
      </c>
      <c r="CS37" s="680"/>
      <c r="CT37" s="680"/>
      <c r="CU37" s="680"/>
      <c r="CV37" s="680"/>
      <c r="CW37" s="680"/>
      <c r="CX37" s="680"/>
      <c r="CY37" s="681"/>
      <c r="CZ37" s="650">
        <v>3.6</v>
      </c>
      <c r="DA37" s="682"/>
      <c r="DB37" s="682"/>
      <c r="DC37" s="685"/>
      <c r="DD37" s="654">
        <v>102905</v>
      </c>
      <c r="DE37" s="680"/>
      <c r="DF37" s="680"/>
      <c r="DG37" s="680"/>
      <c r="DH37" s="680"/>
      <c r="DI37" s="680"/>
      <c r="DJ37" s="680"/>
      <c r="DK37" s="681"/>
      <c r="DL37" s="654">
        <v>102905</v>
      </c>
      <c r="DM37" s="680"/>
      <c r="DN37" s="680"/>
      <c r="DO37" s="680"/>
      <c r="DP37" s="680"/>
      <c r="DQ37" s="680"/>
      <c r="DR37" s="680"/>
      <c r="DS37" s="680"/>
      <c r="DT37" s="680"/>
      <c r="DU37" s="680"/>
      <c r="DV37" s="681"/>
      <c r="DW37" s="650">
        <v>7.5</v>
      </c>
      <c r="DX37" s="682"/>
      <c r="DY37" s="682"/>
      <c r="DZ37" s="682"/>
      <c r="EA37" s="682"/>
      <c r="EB37" s="682"/>
      <c r="EC37" s="683"/>
    </row>
    <row r="38" spans="2:133" ht="11.25" customHeight="1" x14ac:dyDescent="0.15">
      <c r="B38" s="642" t="s">
        <v>333</v>
      </c>
      <c r="C38" s="643"/>
      <c r="D38" s="643"/>
      <c r="E38" s="643"/>
      <c r="F38" s="643"/>
      <c r="G38" s="643"/>
      <c r="H38" s="643"/>
      <c r="I38" s="643"/>
      <c r="J38" s="643"/>
      <c r="K38" s="643"/>
      <c r="L38" s="643"/>
      <c r="M38" s="643"/>
      <c r="N38" s="643"/>
      <c r="O38" s="643"/>
      <c r="P38" s="643"/>
      <c r="Q38" s="644"/>
      <c r="R38" s="645">
        <v>70393</v>
      </c>
      <c r="S38" s="646"/>
      <c r="T38" s="646"/>
      <c r="U38" s="646"/>
      <c r="V38" s="646"/>
      <c r="W38" s="646"/>
      <c r="X38" s="646"/>
      <c r="Y38" s="647"/>
      <c r="Z38" s="648">
        <v>2.4</v>
      </c>
      <c r="AA38" s="648"/>
      <c r="AB38" s="648"/>
      <c r="AC38" s="648"/>
      <c r="AD38" s="649">
        <v>9</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35821</v>
      </c>
      <c r="BA38" s="646"/>
      <c r="BB38" s="646"/>
      <c r="BC38" s="646"/>
      <c r="BD38" s="680"/>
      <c r="BE38" s="680"/>
      <c r="BF38" s="714"/>
      <c r="BG38" s="660" t="s">
        <v>335</v>
      </c>
      <c r="BH38" s="661"/>
      <c r="BI38" s="661"/>
      <c r="BJ38" s="661"/>
      <c r="BK38" s="661"/>
      <c r="BL38" s="661"/>
      <c r="BM38" s="661"/>
      <c r="BN38" s="661"/>
      <c r="BO38" s="661"/>
      <c r="BP38" s="661"/>
      <c r="BQ38" s="661"/>
      <c r="BR38" s="661"/>
      <c r="BS38" s="661"/>
      <c r="BT38" s="661"/>
      <c r="BU38" s="662"/>
      <c r="BV38" s="645">
        <v>146</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128239</v>
      </c>
      <c r="CS38" s="646"/>
      <c r="CT38" s="646"/>
      <c r="CU38" s="646"/>
      <c r="CV38" s="646"/>
      <c r="CW38" s="646"/>
      <c r="CX38" s="646"/>
      <c r="CY38" s="647"/>
      <c r="CZ38" s="650">
        <v>4.5</v>
      </c>
      <c r="DA38" s="682"/>
      <c r="DB38" s="682"/>
      <c r="DC38" s="685"/>
      <c r="DD38" s="654">
        <v>118132</v>
      </c>
      <c r="DE38" s="646"/>
      <c r="DF38" s="646"/>
      <c r="DG38" s="646"/>
      <c r="DH38" s="646"/>
      <c r="DI38" s="646"/>
      <c r="DJ38" s="646"/>
      <c r="DK38" s="647"/>
      <c r="DL38" s="654">
        <v>118132</v>
      </c>
      <c r="DM38" s="646"/>
      <c r="DN38" s="646"/>
      <c r="DO38" s="646"/>
      <c r="DP38" s="646"/>
      <c r="DQ38" s="646"/>
      <c r="DR38" s="646"/>
      <c r="DS38" s="646"/>
      <c r="DT38" s="646"/>
      <c r="DU38" s="646"/>
      <c r="DV38" s="647"/>
      <c r="DW38" s="650">
        <v>8.6</v>
      </c>
      <c r="DX38" s="682"/>
      <c r="DY38" s="682"/>
      <c r="DZ38" s="682"/>
      <c r="EA38" s="682"/>
      <c r="EB38" s="682"/>
      <c r="EC38" s="683"/>
    </row>
    <row r="39" spans="2:133" ht="11.25" customHeight="1" x14ac:dyDescent="0.15">
      <c r="B39" s="642" t="s">
        <v>337</v>
      </c>
      <c r="C39" s="643"/>
      <c r="D39" s="643"/>
      <c r="E39" s="643"/>
      <c r="F39" s="643"/>
      <c r="G39" s="643"/>
      <c r="H39" s="643"/>
      <c r="I39" s="643"/>
      <c r="J39" s="643"/>
      <c r="K39" s="643"/>
      <c r="L39" s="643"/>
      <c r="M39" s="643"/>
      <c r="N39" s="643"/>
      <c r="O39" s="643"/>
      <c r="P39" s="643"/>
      <c r="Q39" s="644"/>
      <c r="R39" s="645">
        <v>471924</v>
      </c>
      <c r="S39" s="646"/>
      <c r="T39" s="646"/>
      <c r="U39" s="646"/>
      <c r="V39" s="646"/>
      <c r="W39" s="646"/>
      <c r="X39" s="646"/>
      <c r="Y39" s="647"/>
      <c r="Z39" s="648">
        <v>16.3</v>
      </c>
      <c r="AA39" s="648"/>
      <c r="AB39" s="648"/>
      <c r="AC39" s="648"/>
      <c r="AD39" s="649" t="s">
        <v>128</v>
      </c>
      <c r="AE39" s="649"/>
      <c r="AF39" s="649"/>
      <c r="AG39" s="649"/>
      <c r="AH39" s="649"/>
      <c r="AI39" s="649"/>
      <c r="AJ39" s="649"/>
      <c r="AK39" s="649"/>
      <c r="AL39" s="650" t="s">
        <v>235</v>
      </c>
      <c r="AM39" s="651"/>
      <c r="AN39" s="651"/>
      <c r="AO39" s="652"/>
      <c r="AQ39" s="723" t="s">
        <v>338</v>
      </c>
      <c r="AR39" s="724"/>
      <c r="AS39" s="724"/>
      <c r="AT39" s="724"/>
      <c r="AU39" s="724"/>
      <c r="AV39" s="724"/>
      <c r="AW39" s="724"/>
      <c r="AX39" s="724"/>
      <c r="AY39" s="725"/>
      <c r="AZ39" s="645" t="s">
        <v>235</v>
      </c>
      <c r="BA39" s="646"/>
      <c r="BB39" s="646"/>
      <c r="BC39" s="646"/>
      <c r="BD39" s="680"/>
      <c r="BE39" s="680"/>
      <c r="BF39" s="714"/>
      <c r="BG39" s="660" t="s">
        <v>339</v>
      </c>
      <c r="BH39" s="661"/>
      <c r="BI39" s="661"/>
      <c r="BJ39" s="661"/>
      <c r="BK39" s="661"/>
      <c r="BL39" s="661"/>
      <c r="BM39" s="661"/>
      <c r="BN39" s="661"/>
      <c r="BO39" s="661"/>
      <c r="BP39" s="661"/>
      <c r="BQ39" s="661"/>
      <c r="BR39" s="661"/>
      <c r="BS39" s="661"/>
      <c r="BT39" s="661"/>
      <c r="BU39" s="662"/>
      <c r="BV39" s="645">
        <v>208</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33020</v>
      </c>
      <c r="CS39" s="680"/>
      <c r="CT39" s="680"/>
      <c r="CU39" s="680"/>
      <c r="CV39" s="680"/>
      <c r="CW39" s="680"/>
      <c r="CX39" s="680"/>
      <c r="CY39" s="681"/>
      <c r="CZ39" s="650">
        <v>1.2</v>
      </c>
      <c r="DA39" s="682"/>
      <c r="DB39" s="682"/>
      <c r="DC39" s="685"/>
      <c r="DD39" s="654">
        <v>2996</v>
      </c>
      <c r="DE39" s="680"/>
      <c r="DF39" s="680"/>
      <c r="DG39" s="680"/>
      <c r="DH39" s="680"/>
      <c r="DI39" s="680"/>
      <c r="DJ39" s="680"/>
      <c r="DK39" s="681"/>
      <c r="DL39" s="654" t="s">
        <v>245</v>
      </c>
      <c r="DM39" s="680"/>
      <c r="DN39" s="680"/>
      <c r="DO39" s="680"/>
      <c r="DP39" s="680"/>
      <c r="DQ39" s="680"/>
      <c r="DR39" s="680"/>
      <c r="DS39" s="680"/>
      <c r="DT39" s="680"/>
      <c r="DU39" s="680"/>
      <c r="DV39" s="681"/>
      <c r="DW39" s="650" t="s">
        <v>138</v>
      </c>
      <c r="DX39" s="682"/>
      <c r="DY39" s="682"/>
      <c r="DZ39" s="682"/>
      <c r="EA39" s="682"/>
      <c r="EB39" s="682"/>
      <c r="EC39" s="683"/>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138</v>
      </c>
      <c r="S40" s="646"/>
      <c r="T40" s="646"/>
      <c r="U40" s="646"/>
      <c r="V40" s="646"/>
      <c r="W40" s="646"/>
      <c r="X40" s="646"/>
      <c r="Y40" s="647"/>
      <c r="Z40" s="648" t="s">
        <v>138</v>
      </c>
      <c r="AA40" s="648"/>
      <c r="AB40" s="648"/>
      <c r="AC40" s="648"/>
      <c r="AD40" s="649" t="s">
        <v>138</v>
      </c>
      <c r="AE40" s="649"/>
      <c r="AF40" s="649"/>
      <c r="AG40" s="649"/>
      <c r="AH40" s="649"/>
      <c r="AI40" s="649"/>
      <c r="AJ40" s="649"/>
      <c r="AK40" s="649"/>
      <c r="AL40" s="650" t="s">
        <v>128</v>
      </c>
      <c r="AM40" s="651"/>
      <c r="AN40" s="651"/>
      <c r="AO40" s="652"/>
      <c r="AQ40" s="723" t="s">
        <v>342</v>
      </c>
      <c r="AR40" s="724"/>
      <c r="AS40" s="724"/>
      <c r="AT40" s="724"/>
      <c r="AU40" s="724"/>
      <c r="AV40" s="724"/>
      <c r="AW40" s="724"/>
      <c r="AX40" s="724"/>
      <c r="AY40" s="725"/>
      <c r="AZ40" s="645" t="s">
        <v>128</v>
      </c>
      <c r="BA40" s="646"/>
      <c r="BB40" s="646"/>
      <c r="BC40" s="646"/>
      <c r="BD40" s="680"/>
      <c r="BE40" s="680"/>
      <c r="BF40" s="714"/>
      <c r="BG40" s="726" t="s">
        <v>343</v>
      </c>
      <c r="BH40" s="727"/>
      <c r="BI40" s="727"/>
      <c r="BJ40" s="727"/>
      <c r="BK40" s="727"/>
      <c r="BL40" s="236"/>
      <c r="BM40" s="661" t="s">
        <v>344</v>
      </c>
      <c r="BN40" s="661"/>
      <c r="BO40" s="661"/>
      <c r="BP40" s="661"/>
      <c r="BQ40" s="661"/>
      <c r="BR40" s="661"/>
      <c r="BS40" s="661"/>
      <c r="BT40" s="661"/>
      <c r="BU40" s="662"/>
      <c r="BV40" s="645">
        <v>90</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20000</v>
      </c>
      <c r="CS40" s="646"/>
      <c r="CT40" s="646"/>
      <c r="CU40" s="646"/>
      <c r="CV40" s="646"/>
      <c r="CW40" s="646"/>
      <c r="CX40" s="646"/>
      <c r="CY40" s="647"/>
      <c r="CZ40" s="650">
        <v>0.7</v>
      </c>
      <c r="DA40" s="682"/>
      <c r="DB40" s="682"/>
      <c r="DC40" s="685"/>
      <c r="DD40" s="654" t="s">
        <v>128</v>
      </c>
      <c r="DE40" s="646"/>
      <c r="DF40" s="646"/>
      <c r="DG40" s="646"/>
      <c r="DH40" s="646"/>
      <c r="DI40" s="646"/>
      <c r="DJ40" s="646"/>
      <c r="DK40" s="647"/>
      <c r="DL40" s="654" t="s">
        <v>235</v>
      </c>
      <c r="DM40" s="646"/>
      <c r="DN40" s="646"/>
      <c r="DO40" s="646"/>
      <c r="DP40" s="646"/>
      <c r="DQ40" s="646"/>
      <c r="DR40" s="646"/>
      <c r="DS40" s="646"/>
      <c r="DT40" s="646"/>
      <c r="DU40" s="646"/>
      <c r="DV40" s="647"/>
      <c r="DW40" s="650" t="s">
        <v>128</v>
      </c>
      <c r="DX40" s="682"/>
      <c r="DY40" s="682"/>
      <c r="DZ40" s="682"/>
      <c r="EA40" s="682"/>
      <c r="EB40" s="682"/>
      <c r="EC40" s="683"/>
    </row>
    <row r="41" spans="2:133" ht="11.25" customHeight="1" x14ac:dyDescent="0.15">
      <c r="B41" s="642" t="s">
        <v>346</v>
      </c>
      <c r="C41" s="643"/>
      <c r="D41" s="643"/>
      <c r="E41" s="643"/>
      <c r="F41" s="643"/>
      <c r="G41" s="643"/>
      <c r="H41" s="643"/>
      <c r="I41" s="643"/>
      <c r="J41" s="643"/>
      <c r="K41" s="643"/>
      <c r="L41" s="643"/>
      <c r="M41" s="643"/>
      <c r="N41" s="643"/>
      <c r="O41" s="643"/>
      <c r="P41" s="643"/>
      <c r="Q41" s="644"/>
      <c r="R41" s="645">
        <v>34424</v>
      </c>
      <c r="S41" s="646"/>
      <c r="T41" s="646"/>
      <c r="U41" s="646"/>
      <c r="V41" s="646"/>
      <c r="W41" s="646"/>
      <c r="X41" s="646"/>
      <c r="Y41" s="647"/>
      <c r="Z41" s="648">
        <v>1.2</v>
      </c>
      <c r="AA41" s="648"/>
      <c r="AB41" s="648"/>
      <c r="AC41" s="648"/>
      <c r="AD41" s="649" t="s">
        <v>235</v>
      </c>
      <c r="AE41" s="649"/>
      <c r="AF41" s="649"/>
      <c r="AG41" s="649"/>
      <c r="AH41" s="649"/>
      <c r="AI41" s="649"/>
      <c r="AJ41" s="649"/>
      <c r="AK41" s="649"/>
      <c r="AL41" s="650" t="s">
        <v>128</v>
      </c>
      <c r="AM41" s="651"/>
      <c r="AN41" s="651"/>
      <c r="AO41" s="652"/>
      <c r="AQ41" s="723" t="s">
        <v>347</v>
      </c>
      <c r="AR41" s="724"/>
      <c r="AS41" s="724"/>
      <c r="AT41" s="724"/>
      <c r="AU41" s="724"/>
      <c r="AV41" s="724"/>
      <c r="AW41" s="724"/>
      <c r="AX41" s="724"/>
      <c r="AY41" s="725"/>
      <c r="AZ41" s="645">
        <v>14460</v>
      </c>
      <c r="BA41" s="646"/>
      <c r="BB41" s="646"/>
      <c r="BC41" s="646"/>
      <c r="BD41" s="680"/>
      <c r="BE41" s="680"/>
      <c r="BF41" s="714"/>
      <c r="BG41" s="726"/>
      <c r="BH41" s="727"/>
      <c r="BI41" s="727"/>
      <c r="BJ41" s="727"/>
      <c r="BK41" s="727"/>
      <c r="BL41" s="236"/>
      <c r="BM41" s="661" t="s">
        <v>348</v>
      </c>
      <c r="BN41" s="661"/>
      <c r="BO41" s="661"/>
      <c r="BP41" s="661"/>
      <c r="BQ41" s="661"/>
      <c r="BR41" s="661"/>
      <c r="BS41" s="661"/>
      <c r="BT41" s="661"/>
      <c r="BU41" s="662"/>
      <c r="BV41" s="645">
        <v>1</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128</v>
      </c>
      <c r="CS41" s="680"/>
      <c r="CT41" s="680"/>
      <c r="CU41" s="680"/>
      <c r="CV41" s="680"/>
      <c r="CW41" s="680"/>
      <c r="CX41" s="680"/>
      <c r="CY41" s="681"/>
      <c r="CZ41" s="650" t="s">
        <v>128</v>
      </c>
      <c r="DA41" s="682"/>
      <c r="DB41" s="682"/>
      <c r="DC41" s="685"/>
      <c r="DD41" s="654" t="s">
        <v>235</v>
      </c>
      <c r="DE41" s="680"/>
      <c r="DF41" s="680"/>
      <c r="DG41" s="680"/>
      <c r="DH41" s="680"/>
      <c r="DI41" s="680"/>
      <c r="DJ41" s="680"/>
      <c r="DK41" s="681"/>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350</v>
      </c>
      <c r="C42" s="687"/>
      <c r="D42" s="687"/>
      <c r="E42" s="687"/>
      <c r="F42" s="687"/>
      <c r="G42" s="687"/>
      <c r="H42" s="687"/>
      <c r="I42" s="687"/>
      <c r="J42" s="687"/>
      <c r="K42" s="687"/>
      <c r="L42" s="687"/>
      <c r="M42" s="687"/>
      <c r="N42" s="687"/>
      <c r="O42" s="687"/>
      <c r="P42" s="687"/>
      <c r="Q42" s="688"/>
      <c r="R42" s="736">
        <v>2889962</v>
      </c>
      <c r="S42" s="737"/>
      <c r="T42" s="737"/>
      <c r="U42" s="737"/>
      <c r="V42" s="737"/>
      <c r="W42" s="737"/>
      <c r="X42" s="737"/>
      <c r="Y42" s="739"/>
      <c r="Z42" s="740">
        <v>100</v>
      </c>
      <c r="AA42" s="740"/>
      <c r="AB42" s="740"/>
      <c r="AC42" s="740"/>
      <c r="AD42" s="741">
        <v>1339085</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6">
        <v>36687</v>
      </c>
      <c r="BA42" s="737"/>
      <c r="BB42" s="737"/>
      <c r="BC42" s="737"/>
      <c r="BD42" s="716"/>
      <c r="BE42" s="716"/>
      <c r="BF42" s="718"/>
      <c r="BG42" s="728"/>
      <c r="BH42" s="729"/>
      <c r="BI42" s="729"/>
      <c r="BJ42" s="729"/>
      <c r="BK42" s="729"/>
      <c r="BL42" s="237"/>
      <c r="BM42" s="671" t="s">
        <v>352</v>
      </c>
      <c r="BN42" s="671"/>
      <c r="BO42" s="671"/>
      <c r="BP42" s="671"/>
      <c r="BQ42" s="671"/>
      <c r="BR42" s="671"/>
      <c r="BS42" s="671"/>
      <c r="BT42" s="671"/>
      <c r="BU42" s="672"/>
      <c r="BV42" s="736">
        <v>320</v>
      </c>
      <c r="BW42" s="737"/>
      <c r="BX42" s="737"/>
      <c r="BY42" s="737"/>
      <c r="BZ42" s="737"/>
      <c r="CA42" s="737"/>
      <c r="CB42" s="738"/>
      <c r="CD42" s="642" t="s">
        <v>353</v>
      </c>
      <c r="CE42" s="643"/>
      <c r="CF42" s="643"/>
      <c r="CG42" s="643"/>
      <c r="CH42" s="643"/>
      <c r="CI42" s="643"/>
      <c r="CJ42" s="643"/>
      <c r="CK42" s="643"/>
      <c r="CL42" s="643"/>
      <c r="CM42" s="643"/>
      <c r="CN42" s="643"/>
      <c r="CO42" s="643"/>
      <c r="CP42" s="643"/>
      <c r="CQ42" s="644"/>
      <c r="CR42" s="645">
        <v>550111</v>
      </c>
      <c r="CS42" s="646"/>
      <c r="CT42" s="646"/>
      <c r="CU42" s="646"/>
      <c r="CV42" s="646"/>
      <c r="CW42" s="646"/>
      <c r="CX42" s="646"/>
      <c r="CY42" s="647"/>
      <c r="CZ42" s="650">
        <v>19.3</v>
      </c>
      <c r="DA42" s="651"/>
      <c r="DB42" s="651"/>
      <c r="DC42" s="663"/>
      <c r="DD42" s="654">
        <v>76207</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t="s">
        <v>235</v>
      </c>
      <c r="CS43" s="680"/>
      <c r="CT43" s="680"/>
      <c r="CU43" s="680"/>
      <c r="CV43" s="680"/>
      <c r="CW43" s="680"/>
      <c r="CX43" s="680"/>
      <c r="CY43" s="681"/>
      <c r="CZ43" s="650" t="s">
        <v>128</v>
      </c>
      <c r="DA43" s="682"/>
      <c r="DB43" s="682"/>
      <c r="DC43" s="685"/>
      <c r="DD43" s="654" t="s">
        <v>138</v>
      </c>
      <c r="DE43" s="680"/>
      <c r="DF43" s="680"/>
      <c r="DG43" s="680"/>
      <c r="DH43" s="680"/>
      <c r="DI43" s="680"/>
      <c r="DJ43" s="680"/>
      <c r="DK43" s="681"/>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303</v>
      </c>
      <c r="CE44" s="758"/>
      <c r="CF44" s="642" t="s">
        <v>355</v>
      </c>
      <c r="CG44" s="643"/>
      <c r="CH44" s="643"/>
      <c r="CI44" s="643"/>
      <c r="CJ44" s="643"/>
      <c r="CK44" s="643"/>
      <c r="CL44" s="643"/>
      <c r="CM44" s="643"/>
      <c r="CN44" s="643"/>
      <c r="CO44" s="643"/>
      <c r="CP44" s="643"/>
      <c r="CQ44" s="644"/>
      <c r="CR44" s="645">
        <v>550111</v>
      </c>
      <c r="CS44" s="646"/>
      <c r="CT44" s="646"/>
      <c r="CU44" s="646"/>
      <c r="CV44" s="646"/>
      <c r="CW44" s="646"/>
      <c r="CX44" s="646"/>
      <c r="CY44" s="647"/>
      <c r="CZ44" s="650">
        <v>19.3</v>
      </c>
      <c r="DA44" s="651"/>
      <c r="DB44" s="651"/>
      <c r="DC44" s="663"/>
      <c r="DD44" s="654">
        <v>76207</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356</v>
      </c>
      <c r="CG45" s="643"/>
      <c r="CH45" s="643"/>
      <c r="CI45" s="643"/>
      <c r="CJ45" s="643"/>
      <c r="CK45" s="643"/>
      <c r="CL45" s="643"/>
      <c r="CM45" s="643"/>
      <c r="CN45" s="643"/>
      <c r="CO45" s="643"/>
      <c r="CP45" s="643"/>
      <c r="CQ45" s="644"/>
      <c r="CR45" s="645">
        <v>104642</v>
      </c>
      <c r="CS45" s="680"/>
      <c r="CT45" s="680"/>
      <c r="CU45" s="680"/>
      <c r="CV45" s="680"/>
      <c r="CW45" s="680"/>
      <c r="CX45" s="680"/>
      <c r="CY45" s="681"/>
      <c r="CZ45" s="650">
        <v>3.7</v>
      </c>
      <c r="DA45" s="682"/>
      <c r="DB45" s="682"/>
      <c r="DC45" s="685"/>
      <c r="DD45" s="654">
        <v>7713</v>
      </c>
      <c r="DE45" s="680"/>
      <c r="DF45" s="680"/>
      <c r="DG45" s="680"/>
      <c r="DH45" s="680"/>
      <c r="DI45" s="680"/>
      <c r="DJ45" s="680"/>
      <c r="DK45" s="681"/>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445469</v>
      </c>
      <c r="CS46" s="646"/>
      <c r="CT46" s="646"/>
      <c r="CU46" s="646"/>
      <c r="CV46" s="646"/>
      <c r="CW46" s="646"/>
      <c r="CX46" s="646"/>
      <c r="CY46" s="647"/>
      <c r="CZ46" s="650">
        <v>15.6</v>
      </c>
      <c r="DA46" s="651"/>
      <c r="DB46" s="651"/>
      <c r="DC46" s="663"/>
      <c r="DD46" s="654">
        <v>68494</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t="s">
        <v>128</v>
      </c>
      <c r="CS47" s="680"/>
      <c r="CT47" s="680"/>
      <c r="CU47" s="680"/>
      <c r="CV47" s="680"/>
      <c r="CW47" s="680"/>
      <c r="CX47" s="680"/>
      <c r="CY47" s="681"/>
      <c r="CZ47" s="650" t="s">
        <v>128</v>
      </c>
      <c r="DA47" s="682"/>
      <c r="DB47" s="682"/>
      <c r="DC47" s="685"/>
      <c r="DD47" s="654" t="s">
        <v>128</v>
      </c>
      <c r="DE47" s="680"/>
      <c r="DF47" s="680"/>
      <c r="DG47" s="680"/>
      <c r="DH47" s="680"/>
      <c r="DI47" s="680"/>
      <c r="DJ47" s="680"/>
      <c r="DK47" s="681"/>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361</v>
      </c>
      <c r="CD48" s="761"/>
      <c r="CE48" s="762"/>
      <c r="CF48" s="642" t="s">
        <v>362</v>
      </c>
      <c r="CG48" s="643"/>
      <c r="CH48" s="643"/>
      <c r="CI48" s="643"/>
      <c r="CJ48" s="643"/>
      <c r="CK48" s="643"/>
      <c r="CL48" s="643"/>
      <c r="CM48" s="643"/>
      <c r="CN48" s="643"/>
      <c r="CO48" s="643"/>
      <c r="CP48" s="643"/>
      <c r="CQ48" s="644"/>
      <c r="CR48" s="645" t="s">
        <v>235</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363</v>
      </c>
      <c r="CE49" s="687"/>
      <c r="CF49" s="687"/>
      <c r="CG49" s="687"/>
      <c r="CH49" s="687"/>
      <c r="CI49" s="687"/>
      <c r="CJ49" s="687"/>
      <c r="CK49" s="687"/>
      <c r="CL49" s="687"/>
      <c r="CM49" s="687"/>
      <c r="CN49" s="687"/>
      <c r="CO49" s="687"/>
      <c r="CP49" s="687"/>
      <c r="CQ49" s="688"/>
      <c r="CR49" s="736">
        <v>2856095</v>
      </c>
      <c r="CS49" s="716"/>
      <c r="CT49" s="716"/>
      <c r="CU49" s="716"/>
      <c r="CV49" s="716"/>
      <c r="CW49" s="716"/>
      <c r="CX49" s="716"/>
      <c r="CY49" s="747"/>
      <c r="CZ49" s="742">
        <v>100</v>
      </c>
      <c r="DA49" s="748"/>
      <c r="DB49" s="748"/>
      <c r="DC49" s="749"/>
      <c r="DD49" s="750">
        <v>1910802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IF+JsU0jV5u7dHYP0buvRdz3bfxUjyhGtJCup7x2zq+rT2R4/IZ9/HP2L+GxsK5KnHmsRAA0SsseMysWL6GdyA==" saltValue="kqUWJCEDHpg+eLMElMpJy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7" zoomScale="70" zoomScaleNormal="25" zoomScaleSheetLayoutView="70" workbookViewId="0">
      <selection activeCell="AF72" sqref="AF72:AJ7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2890</v>
      </c>
      <c r="R7" s="781"/>
      <c r="S7" s="781"/>
      <c r="T7" s="781"/>
      <c r="U7" s="781"/>
      <c r="V7" s="781">
        <v>2856</v>
      </c>
      <c r="W7" s="781"/>
      <c r="X7" s="781"/>
      <c r="Y7" s="781"/>
      <c r="Z7" s="781"/>
      <c r="AA7" s="781">
        <v>34</v>
      </c>
      <c r="AB7" s="781"/>
      <c r="AC7" s="781"/>
      <c r="AD7" s="781"/>
      <c r="AE7" s="782"/>
      <c r="AF7" s="783">
        <v>30</v>
      </c>
      <c r="AG7" s="784"/>
      <c r="AH7" s="784"/>
      <c r="AI7" s="784"/>
      <c r="AJ7" s="785"/>
      <c r="AK7" s="820" t="s">
        <v>578</v>
      </c>
      <c r="AL7" s="821"/>
      <c r="AM7" s="821"/>
      <c r="AN7" s="821"/>
      <c r="AO7" s="821"/>
      <c r="AP7" s="821">
        <v>4069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v>2890</v>
      </c>
      <c r="R23" s="840"/>
      <c r="S23" s="840"/>
      <c r="T23" s="840"/>
      <c r="U23" s="840"/>
      <c r="V23" s="840">
        <v>2856</v>
      </c>
      <c r="W23" s="840"/>
      <c r="X23" s="840"/>
      <c r="Y23" s="840"/>
      <c r="Z23" s="840"/>
      <c r="AA23" s="840">
        <v>34</v>
      </c>
      <c r="AB23" s="840"/>
      <c r="AC23" s="840"/>
      <c r="AD23" s="840"/>
      <c r="AE23" s="841"/>
      <c r="AF23" s="842">
        <v>30</v>
      </c>
      <c r="AG23" s="840"/>
      <c r="AH23" s="840"/>
      <c r="AI23" s="840"/>
      <c r="AJ23" s="843"/>
      <c r="AK23" s="844"/>
      <c r="AL23" s="845"/>
      <c r="AM23" s="845"/>
      <c r="AN23" s="845"/>
      <c r="AO23" s="845"/>
      <c r="AP23" s="840">
        <v>4069</v>
      </c>
      <c r="AQ23" s="840"/>
      <c r="AR23" s="840"/>
      <c r="AS23" s="840"/>
      <c r="AT23" s="840"/>
      <c r="AU23" s="846"/>
      <c r="AV23" s="846"/>
      <c r="AW23" s="846"/>
      <c r="AX23" s="846"/>
      <c r="AY23" s="847"/>
      <c r="AZ23" s="855" t="s">
        <v>390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112</v>
      </c>
      <c r="R28" s="869"/>
      <c r="S28" s="869"/>
      <c r="T28" s="869"/>
      <c r="U28" s="869"/>
      <c r="V28" s="869">
        <v>108</v>
      </c>
      <c r="W28" s="869"/>
      <c r="X28" s="869"/>
      <c r="Y28" s="869"/>
      <c r="Z28" s="869"/>
      <c r="AA28" s="869">
        <v>4</v>
      </c>
      <c r="AB28" s="869"/>
      <c r="AC28" s="869"/>
      <c r="AD28" s="869"/>
      <c r="AE28" s="870"/>
      <c r="AF28" s="871">
        <v>4</v>
      </c>
      <c r="AG28" s="869"/>
      <c r="AH28" s="869"/>
      <c r="AI28" s="869"/>
      <c r="AJ28" s="872"/>
      <c r="AK28" s="873">
        <v>14</v>
      </c>
      <c r="AL28" s="864"/>
      <c r="AM28" s="864"/>
      <c r="AN28" s="864"/>
      <c r="AO28" s="864"/>
      <c r="AP28" s="864" t="s">
        <v>578</v>
      </c>
      <c r="AQ28" s="864"/>
      <c r="AR28" s="864"/>
      <c r="AS28" s="864"/>
      <c r="AT28" s="864"/>
      <c r="AU28" s="864" t="s">
        <v>578</v>
      </c>
      <c r="AV28" s="864"/>
      <c r="AW28" s="864"/>
      <c r="AX28" s="864"/>
      <c r="AY28" s="864"/>
      <c r="AZ28" s="865" t="s">
        <v>578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110</v>
      </c>
      <c r="R29" s="805"/>
      <c r="S29" s="805"/>
      <c r="T29" s="805"/>
      <c r="U29" s="805"/>
      <c r="V29" s="805">
        <v>92</v>
      </c>
      <c r="W29" s="805"/>
      <c r="X29" s="805"/>
      <c r="Y29" s="805"/>
      <c r="Z29" s="805"/>
      <c r="AA29" s="805">
        <v>18</v>
      </c>
      <c r="AB29" s="805"/>
      <c r="AC29" s="805"/>
      <c r="AD29" s="805"/>
      <c r="AE29" s="806"/>
      <c r="AF29" s="807">
        <v>18</v>
      </c>
      <c r="AG29" s="808"/>
      <c r="AH29" s="808"/>
      <c r="AI29" s="808"/>
      <c r="AJ29" s="809"/>
      <c r="AK29" s="1274">
        <v>15</v>
      </c>
      <c r="AL29" s="926"/>
      <c r="AM29" s="926"/>
      <c r="AN29" s="926"/>
      <c r="AO29" s="876"/>
      <c r="AP29" s="927" t="s">
        <v>506</v>
      </c>
      <c r="AQ29" s="926"/>
      <c r="AR29" s="926"/>
      <c r="AS29" s="926"/>
      <c r="AT29" s="876"/>
      <c r="AU29" s="927" t="s">
        <v>506</v>
      </c>
      <c r="AV29" s="926"/>
      <c r="AW29" s="926"/>
      <c r="AX29" s="926"/>
      <c r="AY29" s="876"/>
      <c r="AZ29" s="1271" t="s">
        <v>506</v>
      </c>
      <c r="BA29" s="1272"/>
      <c r="BB29" s="1272"/>
      <c r="BC29" s="1272"/>
      <c r="BD29" s="1273"/>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33</v>
      </c>
      <c r="R30" s="805"/>
      <c r="S30" s="805"/>
      <c r="T30" s="805"/>
      <c r="U30" s="805"/>
      <c r="V30" s="805">
        <v>33</v>
      </c>
      <c r="W30" s="805"/>
      <c r="X30" s="805"/>
      <c r="Y30" s="805"/>
      <c r="Z30" s="805"/>
      <c r="AA30" s="805">
        <v>0</v>
      </c>
      <c r="AB30" s="805"/>
      <c r="AC30" s="805"/>
      <c r="AD30" s="805"/>
      <c r="AE30" s="806"/>
      <c r="AF30" s="807">
        <v>0</v>
      </c>
      <c r="AG30" s="808"/>
      <c r="AH30" s="808"/>
      <c r="AI30" s="808"/>
      <c r="AJ30" s="809"/>
      <c r="AK30" s="1274">
        <v>22</v>
      </c>
      <c r="AL30" s="926"/>
      <c r="AM30" s="926"/>
      <c r="AN30" s="926"/>
      <c r="AO30" s="876"/>
      <c r="AP30" s="927" t="s">
        <v>506</v>
      </c>
      <c r="AQ30" s="926"/>
      <c r="AR30" s="926"/>
      <c r="AS30" s="926"/>
      <c r="AT30" s="876"/>
      <c r="AU30" s="927" t="s">
        <v>506</v>
      </c>
      <c r="AV30" s="926"/>
      <c r="AW30" s="926"/>
      <c r="AX30" s="926"/>
      <c r="AY30" s="876"/>
      <c r="AZ30" s="1271" t="s">
        <v>506</v>
      </c>
      <c r="BA30" s="1272"/>
      <c r="BB30" s="1272"/>
      <c r="BC30" s="1272"/>
      <c r="BD30" s="1273"/>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404</v>
      </c>
      <c r="C31" s="802"/>
      <c r="D31" s="802"/>
      <c r="E31" s="802"/>
      <c r="F31" s="802"/>
      <c r="G31" s="802"/>
      <c r="H31" s="802"/>
      <c r="I31" s="802"/>
      <c r="J31" s="802"/>
      <c r="K31" s="802"/>
      <c r="L31" s="802"/>
      <c r="M31" s="802"/>
      <c r="N31" s="802"/>
      <c r="O31" s="802"/>
      <c r="P31" s="803"/>
      <c r="Q31" s="804">
        <v>75</v>
      </c>
      <c r="R31" s="805"/>
      <c r="S31" s="805"/>
      <c r="T31" s="805"/>
      <c r="U31" s="805"/>
      <c r="V31" s="805">
        <v>74</v>
      </c>
      <c r="W31" s="805"/>
      <c r="X31" s="805"/>
      <c r="Y31" s="805"/>
      <c r="Z31" s="805"/>
      <c r="AA31" s="805">
        <v>1</v>
      </c>
      <c r="AB31" s="805"/>
      <c r="AC31" s="805"/>
      <c r="AD31" s="805"/>
      <c r="AE31" s="806"/>
      <c r="AF31" s="807">
        <v>1</v>
      </c>
      <c r="AG31" s="808"/>
      <c r="AH31" s="808"/>
      <c r="AI31" s="808"/>
      <c r="AJ31" s="809"/>
      <c r="AK31" s="876">
        <v>36</v>
      </c>
      <c r="AL31" s="877"/>
      <c r="AM31" s="877"/>
      <c r="AN31" s="877"/>
      <c r="AO31" s="877"/>
      <c r="AP31" s="877">
        <v>432</v>
      </c>
      <c r="AQ31" s="877"/>
      <c r="AR31" s="877"/>
      <c r="AS31" s="877"/>
      <c r="AT31" s="877"/>
      <c r="AU31" s="877">
        <v>311</v>
      </c>
      <c r="AV31" s="877"/>
      <c r="AW31" s="877"/>
      <c r="AX31" s="877"/>
      <c r="AY31" s="877"/>
      <c r="AZ31" s="878" t="s">
        <v>578</v>
      </c>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v>104</v>
      </c>
      <c r="R32" s="805"/>
      <c r="S32" s="805"/>
      <c r="T32" s="805"/>
      <c r="U32" s="805"/>
      <c r="V32" s="805">
        <v>103</v>
      </c>
      <c r="W32" s="805"/>
      <c r="X32" s="805"/>
      <c r="Y32" s="805"/>
      <c r="Z32" s="805"/>
      <c r="AA32" s="805">
        <v>1</v>
      </c>
      <c r="AB32" s="805"/>
      <c r="AC32" s="805"/>
      <c r="AD32" s="805"/>
      <c r="AE32" s="806"/>
      <c r="AF32" s="807">
        <v>1</v>
      </c>
      <c r="AG32" s="808"/>
      <c r="AH32" s="808"/>
      <c r="AI32" s="808"/>
      <c r="AJ32" s="809"/>
      <c r="AK32" s="876">
        <v>41</v>
      </c>
      <c r="AL32" s="877"/>
      <c r="AM32" s="877"/>
      <c r="AN32" s="877"/>
      <c r="AO32" s="877"/>
      <c r="AP32" s="877">
        <v>273</v>
      </c>
      <c r="AQ32" s="877"/>
      <c r="AR32" s="877"/>
      <c r="AS32" s="877"/>
      <c r="AT32" s="877"/>
      <c r="AU32" s="877">
        <v>273</v>
      </c>
      <c r="AV32" s="877"/>
      <c r="AW32" s="877"/>
      <c r="AX32" s="877"/>
      <c r="AY32" s="877"/>
      <c r="AZ32" s="878" t="s">
        <v>578</v>
      </c>
      <c r="BA32" s="878"/>
      <c r="BB32" s="878"/>
      <c r="BC32" s="878"/>
      <c r="BD32" s="878"/>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408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24</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409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411</v>
      </c>
      <c r="B66" s="787"/>
      <c r="C66" s="787"/>
      <c r="D66" s="787"/>
      <c r="E66" s="787"/>
      <c r="F66" s="787"/>
      <c r="G66" s="787"/>
      <c r="H66" s="787"/>
      <c r="I66" s="787"/>
      <c r="J66" s="787"/>
      <c r="K66" s="787"/>
      <c r="L66" s="787"/>
      <c r="M66" s="787"/>
      <c r="N66" s="787"/>
      <c r="O66" s="787"/>
      <c r="P66" s="788"/>
      <c r="Q66" s="763" t="s">
        <v>412</v>
      </c>
      <c r="R66" s="764"/>
      <c r="S66" s="764"/>
      <c r="T66" s="764"/>
      <c r="U66" s="765"/>
      <c r="V66" s="763" t="s">
        <v>394</v>
      </c>
      <c r="W66" s="764"/>
      <c r="X66" s="764"/>
      <c r="Y66" s="764"/>
      <c r="Z66" s="765"/>
      <c r="AA66" s="763" t="s">
        <v>395</v>
      </c>
      <c r="AB66" s="764"/>
      <c r="AC66" s="764"/>
      <c r="AD66" s="764"/>
      <c r="AE66" s="765"/>
      <c r="AF66" s="898" t="s">
        <v>396</v>
      </c>
      <c r="AG66" s="859"/>
      <c r="AH66" s="859"/>
      <c r="AI66" s="859"/>
      <c r="AJ66" s="899"/>
      <c r="AK66" s="763" t="s">
        <v>413</v>
      </c>
      <c r="AL66" s="787"/>
      <c r="AM66" s="787"/>
      <c r="AN66" s="787"/>
      <c r="AO66" s="788"/>
      <c r="AP66" s="763" t="s">
        <v>414</v>
      </c>
      <c r="AQ66" s="764"/>
      <c r="AR66" s="764"/>
      <c r="AS66" s="764"/>
      <c r="AT66" s="765"/>
      <c r="AU66" s="763" t="s">
        <v>415</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569</v>
      </c>
      <c r="C68" s="916"/>
      <c r="D68" s="916"/>
      <c r="E68" s="916"/>
      <c r="F68" s="916"/>
      <c r="G68" s="916"/>
      <c r="H68" s="916"/>
      <c r="I68" s="916"/>
      <c r="J68" s="916"/>
      <c r="K68" s="916"/>
      <c r="L68" s="916"/>
      <c r="M68" s="916"/>
      <c r="N68" s="916"/>
      <c r="O68" s="916"/>
      <c r="P68" s="917"/>
      <c r="Q68" s="918">
        <v>17</v>
      </c>
      <c r="R68" s="912"/>
      <c r="S68" s="912"/>
      <c r="T68" s="912"/>
      <c r="U68" s="912"/>
      <c r="V68" s="912">
        <v>14</v>
      </c>
      <c r="W68" s="912"/>
      <c r="X68" s="912"/>
      <c r="Y68" s="912"/>
      <c r="Z68" s="912"/>
      <c r="AA68" s="912">
        <v>3</v>
      </c>
      <c r="AB68" s="912"/>
      <c r="AC68" s="912"/>
      <c r="AD68" s="912"/>
      <c r="AE68" s="912"/>
      <c r="AF68" s="912">
        <v>3</v>
      </c>
      <c r="AG68" s="912"/>
      <c r="AH68" s="912"/>
      <c r="AI68" s="912"/>
      <c r="AJ68" s="912"/>
      <c r="AK68" s="912" t="s">
        <v>578</v>
      </c>
      <c r="AL68" s="912"/>
      <c r="AM68" s="912"/>
      <c r="AN68" s="912"/>
      <c r="AO68" s="912"/>
      <c r="AP68" s="912" t="s">
        <v>578</v>
      </c>
      <c r="AQ68" s="912"/>
      <c r="AR68" s="912"/>
      <c r="AS68" s="912"/>
      <c r="AT68" s="912"/>
      <c r="AU68" s="912" t="s">
        <v>578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570</v>
      </c>
      <c r="C69" s="920"/>
      <c r="D69" s="920"/>
      <c r="E69" s="920"/>
      <c r="F69" s="920"/>
      <c r="G69" s="920"/>
      <c r="H69" s="920"/>
      <c r="I69" s="920"/>
      <c r="J69" s="920"/>
      <c r="K69" s="920"/>
      <c r="L69" s="920"/>
      <c r="M69" s="920"/>
      <c r="N69" s="920"/>
      <c r="O69" s="920"/>
      <c r="P69" s="921"/>
      <c r="Q69" s="922">
        <v>960</v>
      </c>
      <c r="R69" s="877"/>
      <c r="S69" s="877"/>
      <c r="T69" s="877"/>
      <c r="U69" s="877"/>
      <c r="V69" s="877">
        <v>935</v>
      </c>
      <c r="W69" s="877"/>
      <c r="X69" s="877"/>
      <c r="Y69" s="877"/>
      <c r="Z69" s="877"/>
      <c r="AA69" s="877">
        <v>25</v>
      </c>
      <c r="AB69" s="877"/>
      <c r="AC69" s="877"/>
      <c r="AD69" s="877"/>
      <c r="AE69" s="877"/>
      <c r="AF69" s="877">
        <v>25</v>
      </c>
      <c r="AG69" s="877"/>
      <c r="AH69" s="877"/>
      <c r="AI69" s="877"/>
      <c r="AJ69" s="877"/>
      <c r="AK69" s="877" t="s">
        <v>578</v>
      </c>
      <c r="AL69" s="877"/>
      <c r="AM69" s="877"/>
      <c r="AN69" s="877"/>
      <c r="AO69" s="877"/>
      <c r="AP69" s="877" t="s">
        <v>578</v>
      </c>
      <c r="AQ69" s="877"/>
      <c r="AR69" s="877"/>
      <c r="AS69" s="877"/>
      <c r="AT69" s="877"/>
      <c r="AU69" s="877" t="s">
        <v>578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571</v>
      </c>
      <c r="C70" s="920"/>
      <c r="D70" s="920"/>
      <c r="E70" s="920"/>
      <c r="F70" s="920"/>
      <c r="G70" s="920"/>
      <c r="H70" s="920"/>
      <c r="I70" s="920"/>
      <c r="J70" s="920"/>
      <c r="K70" s="920"/>
      <c r="L70" s="920"/>
      <c r="M70" s="920"/>
      <c r="N70" s="920"/>
      <c r="O70" s="920"/>
      <c r="P70" s="921"/>
      <c r="Q70" s="922">
        <v>570</v>
      </c>
      <c r="R70" s="877"/>
      <c r="S70" s="877"/>
      <c r="T70" s="877"/>
      <c r="U70" s="877"/>
      <c r="V70" s="877">
        <v>523</v>
      </c>
      <c r="W70" s="877"/>
      <c r="X70" s="877"/>
      <c r="Y70" s="877"/>
      <c r="Z70" s="877"/>
      <c r="AA70" s="877">
        <v>48</v>
      </c>
      <c r="AB70" s="877"/>
      <c r="AC70" s="877"/>
      <c r="AD70" s="877"/>
      <c r="AE70" s="877"/>
      <c r="AF70" s="877">
        <v>48</v>
      </c>
      <c r="AG70" s="877"/>
      <c r="AH70" s="877"/>
      <c r="AI70" s="877"/>
      <c r="AJ70" s="877"/>
      <c r="AK70" s="877" t="s">
        <v>578</v>
      </c>
      <c r="AL70" s="877"/>
      <c r="AM70" s="877"/>
      <c r="AN70" s="877"/>
      <c r="AO70" s="877"/>
      <c r="AP70" s="877">
        <v>1466</v>
      </c>
      <c r="AQ70" s="877"/>
      <c r="AR70" s="877"/>
      <c r="AS70" s="877"/>
      <c r="AT70" s="877"/>
      <c r="AU70" s="877">
        <v>16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572</v>
      </c>
      <c r="C71" s="920"/>
      <c r="D71" s="920"/>
      <c r="E71" s="920"/>
      <c r="F71" s="920"/>
      <c r="G71" s="920"/>
      <c r="H71" s="920"/>
      <c r="I71" s="920"/>
      <c r="J71" s="920"/>
      <c r="K71" s="920"/>
      <c r="L71" s="920"/>
      <c r="M71" s="920"/>
      <c r="N71" s="920"/>
      <c r="O71" s="920"/>
      <c r="P71" s="921"/>
      <c r="Q71" s="922">
        <v>3629</v>
      </c>
      <c r="R71" s="877"/>
      <c r="S71" s="877"/>
      <c r="T71" s="877"/>
      <c r="U71" s="877"/>
      <c r="V71" s="877">
        <v>3638</v>
      </c>
      <c r="W71" s="877"/>
      <c r="X71" s="877"/>
      <c r="Y71" s="877"/>
      <c r="Z71" s="877"/>
      <c r="AA71" s="877">
        <v>-8</v>
      </c>
      <c r="AB71" s="877"/>
      <c r="AC71" s="877"/>
      <c r="AD71" s="877"/>
      <c r="AE71" s="877"/>
      <c r="AF71" s="877">
        <v>730</v>
      </c>
      <c r="AG71" s="877"/>
      <c r="AH71" s="877"/>
      <c r="AI71" s="877"/>
      <c r="AJ71" s="877"/>
      <c r="AK71" s="877" t="s">
        <v>578</v>
      </c>
      <c r="AL71" s="877"/>
      <c r="AM71" s="877"/>
      <c r="AN71" s="877"/>
      <c r="AO71" s="877"/>
      <c r="AP71" s="877" t="s">
        <v>578</v>
      </c>
      <c r="AQ71" s="877"/>
      <c r="AR71" s="877"/>
      <c r="AS71" s="877"/>
      <c r="AT71" s="877"/>
      <c r="AU71" s="877" t="s">
        <v>578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388</v>
      </c>
      <c r="B88" s="836" t="s">
        <v>416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417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425</v>
      </c>
      <c r="AB109" s="941"/>
      <c r="AC109" s="941"/>
      <c r="AD109" s="941"/>
      <c r="AE109" s="942"/>
      <c r="AF109" s="940" t="s">
        <v>306</v>
      </c>
      <c r="AG109" s="941"/>
      <c r="AH109" s="941"/>
      <c r="AI109" s="941"/>
      <c r="AJ109" s="942"/>
      <c r="AK109" s="940" t="s">
        <v>305</v>
      </c>
      <c r="AL109" s="941"/>
      <c r="AM109" s="941"/>
      <c r="AN109" s="941"/>
      <c r="AO109" s="942"/>
      <c r="AP109" s="940" t="s">
        <v>426</v>
      </c>
      <c r="AQ109" s="941"/>
      <c r="AR109" s="941"/>
      <c r="AS109" s="941"/>
      <c r="AT109" s="943"/>
      <c r="AU109" s="960" t="s">
        <v>424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425</v>
      </c>
      <c r="BR109" s="941"/>
      <c r="BS109" s="941"/>
      <c r="BT109" s="941"/>
      <c r="BU109" s="942"/>
      <c r="BV109" s="940" t="s">
        <v>306</v>
      </c>
      <c r="BW109" s="941"/>
      <c r="BX109" s="941"/>
      <c r="BY109" s="941"/>
      <c r="BZ109" s="942"/>
      <c r="CA109" s="940" t="s">
        <v>305</v>
      </c>
      <c r="CB109" s="941"/>
      <c r="CC109" s="941"/>
      <c r="CD109" s="941"/>
      <c r="CE109" s="942"/>
      <c r="CF109" s="961" t="s">
        <v>426</v>
      </c>
      <c r="CG109" s="961"/>
      <c r="CH109" s="961"/>
      <c r="CI109" s="961"/>
      <c r="CJ109" s="961"/>
      <c r="CK109" s="940" t="s">
        <v>427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425</v>
      </c>
      <c r="DH109" s="941"/>
      <c r="DI109" s="941"/>
      <c r="DJ109" s="941"/>
      <c r="DK109" s="942"/>
      <c r="DL109" s="940" t="s">
        <v>306</v>
      </c>
      <c r="DM109" s="941"/>
      <c r="DN109" s="941"/>
      <c r="DO109" s="941"/>
      <c r="DP109" s="942"/>
      <c r="DQ109" s="940" t="s">
        <v>305</v>
      </c>
      <c r="DR109" s="941"/>
      <c r="DS109" s="941"/>
      <c r="DT109" s="941"/>
      <c r="DU109" s="942"/>
      <c r="DV109" s="940" t="s">
        <v>426</v>
      </c>
      <c r="DW109" s="941"/>
      <c r="DX109" s="941"/>
      <c r="DY109" s="941"/>
      <c r="DZ109" s="943"/>
    </row>
    <row r="110" spans="1:131" s="247" customFormat="1" ht="26.25" customHeight="1" x14ac:dyDescent="0.15">
      <c r="A110" s="944" t="s">
        <v>428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499584</v>
      </c>
      <c r="AB110" s="948"/>
      <c r="AC110" s="948"/>
      <c r="AD110" s="948"/>
      <c r="AE110" s="949"/>
      <c r="AF110" s="950">
        <v>494272</v>
      </c>
      <c r="AG110" s="948"/>
      <c r="AH110" s="948"/>
      <c r="AI110" s="948"/>
      <c r="AJ110" s="949"/>
      <c r="AK110" s="950">
        <v>438580</v>
      </c>
      <c r="AL110" s="948"/>
      <c r="AM110" s="948"/>
      <c r="AN110" s="948"/>
      <c r="AO110" s="949"/>
      <c r="AP110" s="951">
        <v>41.5</v>
      </c>
      <c r="AQ110" s="952"/>
      <c r="AR110" s="952"/>
      <c r="AS110" s="952"/>
      <c r="AT110" s="953"/>
      <c r="AU110" s="954" t="s">
        <v>73</v>
      </c>
      <c r="AV110" s="955"/>
      <c r="AW110" s="955"/>
      <c r="AX110" s="955"/>
      <c r="AY110" s="955"/>
      <c r="AZ110" s="996" t="s">
        <v>429</v>
      </c>
      <c r="BA110" s="945"/>
      <c r="BB110" s="945"/>
      <c r="BC110" s="945"/>
      <c r="BD110" s="945"/>
      <c r="BE110" s="945"/>
      <c r="BF110" s="945"/>
      <c r="BG110" s="945"/>
      <c r="BH110" s="945"/>
      <c r="BI110" s="945"/>
      <c r="BJ110" s="945"/>
      <c r="BK110" s="945"/>
      <c r="BL110" s="945"/>
      <c r="BM110" s="945"/>
      <c r="BN110" s="945"/>
      <c r="BO110" s="945"/>
      <c r="BP110" s="946"/>
      <c r="BQ110" s="982">
        <v>4013481</v>
      </c>
      <c r="BR110" s="983"/>
      <c r="BS110" s="983"/>
      <c r="BT110" s="983"/>
      <c r="BU110" s="983"/>
      <c r="BV110" s="983">
        <v>4356489</v>
      </c>
      <c r="BW110" s="983"/>
      <c r="BX110" s="983"/>
      <c r="BY110" s="983"/>
      <c r="BZ110" s="983"/>
      <c r="CA110" s="983">
        <v>4069306</v>
      </c>
      <c r="CB110" s="983"/>
      <c r="CC110" s="983"/>
      <c r="CD110" s="983"/>
      <c r="CE110" s="983"/>
      <c r="CF110" s="997">
        <v>385.4</v>
      </c>
      <c r="CG110" s="998"/>
      <c r="CH110" s="998"/>
      <c r="CI110" s="998"/>
      <c r="CJ110" s="998"/>
      <c r="CK110" s="999" t="s">
        <v>430</v>
      </c>
      <c r="CL110" s="1000"/>
      <c r="CM110" s="979" t="s">
        <v>431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432</v>
      </c>
      <c r="DH110" s="983"/>
      <c r="DI110" s="983"/>
      <c r="DJ110" s="983"/>
      <c r="DK110" s="983"/>
      <c r="DL110" s="983" t="s">
        <v>128</v>
      </c>
      <c r="DM110" s="983"/>
      <c r="DN110" s="983"/>
      <c r="DO110" s="983"/>
      <c r="DP110" s="983"/>
      <c r="DQ110" s="983" t="s">
        <v>128</v>
      </c>
      <c r="DR110" s="983"/>
      <c r="DS110" s="983"/>
      <c r="DT110" s="983"/>
      <c r="DU110" s="983"/>
      <c r="DV110" s="984" t="s">
        <v>128</v>
      </c>
      <c r="DW110" s="984"/>
      <c r="DX110" s="984"/>
      <c r="DY110" s="984"/>
      <c r="DZ110" s="985"/>
    </row>
    <row r="111" spans="1:131" s="247" customFormat="1" ht="26.25" customHeight="1" x14ac:dyDescent="0.15">
      <c r="A111" s="986" t="s">
        <v>433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409</v>
      </c>
      <c r="AB111" s="990"/>
      <c r="AC111" s="990"/>
      <c r="AD111" s="990"/>
      <c r="AE111" s="991"/>
      <c r="AF111" s="992" t="s">
        <v>409</v>
      </c>
      <c r="AG111" s="990"/>
      <c r="AH111" s="990"/>
      <c r="AI111" s="990"/>
      <c r="AJ111" s="991"/>
      <c r="AK111" s="992" t="s">
        <v>128</v>
      </c>
      <c r="AL111" s="990"/>
      <c r="AM111" s="990"/>
      <c r="AN111" s="990"/>
      <c r="AO111" s="991"/>
      <c r="AP111" s="993" t="s">
        <v>409</v>
      </c>
      <c r="AQ111" s="994"/>
      <c r="AR111" s="994"/>
      <c r="AS111" s="994"/>
      <c r="AT111" s="995"/>
      <c r="AU111" s="956"/>
      <c r="AV111" s="957"/>
      <c r="AW111" s="957"/>
      <c r="AX111" s="957"/>
      <c r="AY111" s="957"/>
      <c r="AZ111" s="1005" t="s">
        <v>434</v>
      </c>
      <c r="BA111" s="1006"/>
      <c r="BB111" s="1006"/>
      <c r="BC111" s="1006"/>
      <c r="BD111" s="1006"/>
      <c r="BE111" s="1006"/>
      <c r="BF111" s="1006"/>
      <c r="BG111" s="1006"/>
      <c r="BH111" s="1006"/>
      <c r="BI111" s="1006"/>
      <c r="BJ111" s="1006"/>
      <c r="BK111" s="1006"/>
      <c r="BL111" s="1006"/>
      <c r="BM111" s="1006"/>
      <c r="BN111" s="1006"/>
      <c r="BO111" s="1006"/>
      <c r="BP111" s="1007"/>
      <c r="BQ111" s="975" t="s">
        <v>409</v>
      </c>
      <c r="BR111" s="976"/>
      <c r="BS111" s="976"/>
      <c r="BT111" s="976"/>
      <c r="BU111" s="976"/>
      <c r="BV111" s="976" t="s">
        <v>409</v>
      </c>
      <c r="BW111" s="976"/>
      <c r="BX111" s="976"/>
      <c r="BY111" s="976"/>
      <c r="BZ111" s="976"/>
      <c r="CA111" s="976" t="s">
        <v>409</v>
      </c>
      <c r="CB111" s="976"/>
      <c r="CC111" s="976"/>
      <c r="CD111" s="976"/>
      <c r="CE111" s="976"/>
      <c r="CF111" s="970" t="s">
        <v>128</v>
      </c>
      <c r="CG111" s="971"/>
      <c r="CH111" s="971"/>
      <c r="CI111" s="971"/>
      <c r="CJ111" s="971"/>
      <c r="CK111" s="1001"/>
      <c r="CL111" s="1002"/>
      <c r="CM111" s="972" t="s">
        <v>435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390</v>
      </c>
      <c r="DH111" s="976"/>
      <c r="DI111" s="976"/>
      <c r="DJ111" s="976"/>
      <c r="DK111" s="976"/>
      <c r="DL111" s="976" t="s">
        <v>409</v>
      </c>
      <c r="DM111" s="976"/>
      <c r="DN111" s="976"/>
      <c r="DO111" s="976"/>
      <c r="DP111" s="976"/>
      <c r="DQ111" s="976" t="s">
        <v>128</v>
      </c>
      <c r="DR111" s="976"/>
      <c r="DS111" s="976"/>
      <c r="DT111" s="976"/>
      <c r="DU111" s="976"/>
      <c r="DV111" s="977" t="s">
        <v>432</v>
      </c>
      <c r="DW111" s="977"/>
      <c r="DX111" s="977"/>
      <c r="DY111" s="977"/>
      <c r="DZ111" s="978"/>
    </row>
    <row r="112" spans="1:131" s="247" customFormat="1" ht="26.25" customHeight="1" x14ac:dyDescent="0.15">
      <c r="A112" s="1008" t="s">
        <v>436</v>
      </c>
      <c r="B112" s="1009"/>
      <c r="C112" s="1006" t="s">
        <v>437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409</v>
      </c>
      <c r="AB112" s="1015"/>
      <c r="AC112" s="1015"/>
      <c r="AD112" s="1015"/>
      <c r="AE112" s="1016"/>
      <c r="AF112" s="1017" t="s">
        <v>432</v>
      </c>
      <c r="AG112" s="1015"/>
      <c r="AH112" s="1015"/>
      <c r="AI112" s="1015"/>
      <c r="AJ112" s="1016"/>
      <c r="AK112" s="1017" t="s">
        <v>432</v>
      </c>
      <c r="AL112" s="1015"/>
      <c r="AM112" s="1015"/>
      <c r="AN112" s="1015"/>
      <c r="AO112" s="1016"/>
      <c r="AP112" s="1018" t="s">
        <v>432</v>
      </c>
      <c r="AQ112" s="1019"/>
      <c r="AR112" s="1019"/>
      <c r="AS112" s="1019"/>
      <c r="AT112" s="1020"/>
      <c r="AU112" s="956"/>
      <c r="AV112" s="957"/>
      <c r="AW112" s="957"/>
      <c r="AX112" s="957"/>
      <c r="AY112" s="957"/>
      <c r="AZ112" s="1005" t="s">
        <v>438</v>
      </c>
      <c r="BA112" s="1006"/>
      <c r="BB112" s="1006"/>
      <c r="BC112" s="1006"/>
      <c r="BD112" s="1006"/>
      <c r="BE112" s="1006"/>
      <c r="BF112" s="1006"/>
      <c r="BG112" s="1006"/>
      <c r="BH112" s="1006"/>
      <c r="BI112" s="1006"/>
      <c r="BJ112" s="1006"/>
      <c r="BK112" s="1006"/>
      <c r="BL112" s="1006"/>
      <c r="BM112" s="1006"/>
      <c r="BN112" s="1006"/>
      <c r="BO112" s="1006"/>
      <c r="BP112" s="1007"/>
      <c r="BQ112" s="975">
        <v>667559</v>
      </c>
      <c r="BR112" s="976"/>
      <c r="BS112" s="976"/>
      <c r="BT112" s="976"/>
      <c r="BU112" s="976"/>
      <c r="BV112" s="976">
        <v>610313</v>
      </c>
      <c r="BW112" s="976"/>
      <c r="BX112" s="976"/>
      <c r="BY112" s="976"/>
      <c r="BZ112" s="976"/>
      <c r="CA112" s="976">
        <v>583686</v>
      </c>
      <c r="CB112" s="976"/>
      <c r="CC112" s="976"/>
      <c r="CD112" s="976"/>
      <c r="CE112" s="976"/>
      <c r="CF112" s="970">
        <v>55.3</v>
      </c>
      <c r="CG112" s="971"/>
      <c r="CH112" s="971"/>
      <c r="CI112" s="971"/>
      <c r="CJ112" s="971"/>
      <c r="CK112" s="1001"/>
      <c r="CL112" s="1002"/>
      <c r="CM112" s="972" t="s">
        <v>439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409</v>
      </c>
      <c r="DH112" s="976"/>
      <c r="DI112" s="976"/>
      <c r="DJ112" s="976"/>
      <c r="DK112" s="976"/>
      <c r="DL112" s="976" t="s">
        <v>409</v>
      </c>
      <c r="DM112" s="976"/>
      <c r="DN112" s="976"/>
      <c r="DO112" s="976"/>
      <c r="DP112" s="976"/>
      <c r="DQ112" s="976" t="s">
        <v>432</v>
      </c>
      <c r="DR112" s="976"/>
      <c r="DS112" s="976"/>
      <c r="DT112" s="976"/>
      <c r="DU112" s="976"/>
      <c r="DV112" s="977" t="s">
        <v>390</v>
      </c>
      <c r="DW112" s="977"/>
      <c r="DX112" s="977"/>
      <c r="DY112" s="977"/>
      <c r="DZ112" s="978"/>
    </row>
    <row r="113" spans="1:130" s="247" customFormat="1" ht="26.25" customHeight="1" x14ac:dyDescent="0.15">
      <c r="A113" s="1010"/>
      <c r="B113" s="1011"/>
      <c r="C113" s="1006" t="s">
        <v>440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73987</v>
      </c>
      <c r="AB113" s="990"/>
      <c r="AC113" s="990"/>
      <c r="AD113" s="990"/>
      <c r="AE113" s="991"/>
      <c r="AF113" s="992">
        <v>75484</v>
      </c>
      <c r="AG113" s="990"/>
      <c r="AH113" s="990"/>
      <c r="AI113" s="990"/>
      <c r="AJ113" s="991"/>
      <c r="AK113" s="992">
        <v>50535</v>
      </c>
      <c r="AL113" s="990"/>
      <c r="AM113" s="990"/>
      <c r="AN113" s="990"/>
      <c r="AO113" s="991"/>
      <c r="AP113" s="993">
        <v>4.8</v>
      </c>
      <c r="AQ113" s="994"/>
      <c r="AR113" s="994"/>
      <c r="AS113" s="994"/>
      <c r="AT113" s="995"/>
      <c r="AU113" s="956"/>
      <c r="AV113" s="957"/>
      <c r="AW113" s="957"/>
      <c r="AX113" s="957"/>
      <c r="AY113" s="957"/>
      <c r="AZ113" s="1005" t="s">
        <v>441</v>
      </c>
      <c r="BA113" s="1006"/>
      <c r="BB113" s="1006"/>
      <c r="BC113" s="1006"/>
      <c r="BD113" s="1006"/>
      <c r="BE113" s="1006"/>
      <c r="BF113" s="1006"/>
      <c r="BG113" s="1006"/>
      <c r="BH113" s="1006"/>
      <c r="BI113" s="1006"/>
      <c r="BJ113" s="1006"/>
      <c r="BK113" s="1006"/>
      <c r="BL113" s="1006"/>
      <c r="BM113" s="1006"/>
      <c r="BN113" s="1006"/>
      <c r="BO113" s="1006"/>
      <c r="BP113" s="1007"/>
      <c r="BQ113" s="975">
        <v>21429</v>
      </c>
      <c r="BR113" s="976"/>
      <c r="BS113" s="976"/>
      <c r="BT113" s="976"/>
      <c r="BU113" s="976"/>
      <c r="BV113" s="976">
        <v>18573</v>
      </c>
      <c r="BW113" s="976"/>
      <c r="BX113" s="976"/>
      <c r="BY113" s="976"/>
      <c r="BZ113" s="976"/>
      <c r="CA113" s="976">
        <v>16484</v>
      </c>
      <c r="CB113" s="976"/>
      <c r="CC113" s="976"/>
      <c r="CD113" s="976"/>
      <c r="CE113" s="976"/>
      <c r="CF113" s="970">
        <v>1.6</v>
      </c>
      <c r="CG113" s="971"/>
      <c r="CH113" s="971"/>
      <c r="CI113" s="971"/>
      <c r="CJ113" s="971"/>
      <c r="CK113" s="1001"/>
      <c r="CL113" s="1002"/>
      <c r="CM113" s="972" t="s">
        <v>442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432</v>
      </c>
      <c r="DH113" s="1015"/>
      <c r="DI113" s="1015"/>
      <c r="DJ113" s="1015"/>
      <c r="DK113" s="1016"/>
      <c r="DL113" s="1017" t="s">
        <v>432</v>
      </c>
      <c r="DM113" s="1015"/>
      <c r="DN113" s="1015"/>
      <c r="DO113" s="1015"/>
      <c r="DP113" s="1016"/>
      <c r="DQ113" s="1017" t="s">
        <v>432</v>
      </c>
      <c r="DR113" s="1015"/>
      <c r="DS113" s="1015"/>
      <c r="DT113" s="1015"/>
      <c r="DU113" s="1016"/>
      <c r="DV113" s="1018" t="s">
        <v>432</v>
      </c>
      <c r="DW113" s="1019"/>
      <c r="DX113" s="1019"/>
      <c r="DY113" s="1019"/>
      <c r="DZ113" s="1020"/>
    </row>
    <row r="114" spans="1:130" s="247" customFormat="1" ht="26.25" customHeight="1" x14ac:dyDescent="0.15">
      <c r="A114" s="1010"/>
      <c r="B114" s="1011"/>
      <c r="C114" s="1006" t="s">
        <v>443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409</v>
      </c>
      <c r="AB114" s="1015"/>
      <c r="AC114" s="1015"/>
      <c r="AD114" s="1015"/>
      <c r="AE114" s="1016"/>
      <c r="AF114" s="1017" t="s">
        <v>390</v>
      </c>
      <c r="AG114" s="1015"/>
      <c r="AH114" s="1015"/>
      <c r="AI114" s="1015"/>
      <c r="AJ114" s="1016"/>
      <c r="AK114" s="1017" t="s">
        <v>390</v>
      </c>
      <c r="AL114" s="1015"/>
      <c r="AM114" s="1015"/>
      <c r="AN114" s="1015"/>
      <c r="AO114" s="1016"/>
      <c r="AP114" s="1018" t="s">
        <v>432</v>
      </c>
      <c r="AQ114" s="1019"/>
      <c r="AR114" s="1019"/>
      <c r="AS114" s="1019"/>
      <c r="AT114" s="1020"/>
      <c r="AU114" s="956"/>
      <c r="AV114" s="957"/>
      <c r="AW114" s="957"/>
      <c r="AX114" s="957"/>
      <c r="AY114" s="957"/>
      <c r="AZ114" s="1005" t="s">
        <v>444</v>
      </c>
      <c r="BA114" s="1006"/>
      <c r="BB114" s="1006"/>
      <c r="BC114" s="1006"/>
      <c r="BD114" s="1006"/>
      <c r="BE114" s="1006"/>
      <c r="BF114" s="1006"/>
      <c r="BG114" s="1006"/>
      <c r="BH114" s="1006"/>
      <c r="BI114" s="1006"/>
      <c r="BJ114" s="1006"/>
      <c r="BK114" s="1006"/>
      <c r="BL114" s="1006"/>
      <c r="BM114" s="1006"/>
      <c r="BN114" s="1006"/>
      <c r="BO114" s="1006"/>
      <c r="BP114" s="1007"/>
      <c r="BQ114" s="975">
        <v>304691</v>
      </c>
      <c r="BR114" s="976"/>
      <c r="BS114" s="976"/>
      <c r="BT114" s="976"/>
      <c r="BU114" s="976"/>
      <c r="BV114" s="976">
        <v>227877</v>
      </c>
      <c r="BW114" s="976"/>
      <c r="BX114" s="976"/>
      <c r="BY114" s="976"/>
      <c r="BZ114" s="976"/>
      <c r="CA114" s="976">
        <v>237975</v>
      </c>
      <c r="CB114" s="976"/>
      <c r="CC114" s="976"/>
      <c r="CD114" s="976"/>
      <c r="CE114" s="976"/>
      <c r="CF114" s="970">
        <v>22.5</v>
      </c>
      <c r="CG114" s="971"/>
      <c r="CH114" s="971"/>
      <c r="CI114" s="971"/>
      <c r="CJ114" s="971"/>
      <c r="CK114" s="1001"/>
      <c r="CL114" s="1002"/>
      <c r="CM114" s="972" t="s">
        <v>445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432</v>
      </c>
      <c r="DH114" s="1015"/>
      <c r="DI114" s="1015"/>
      <c r="DJ114" s="1015"/>
      <c r="DK114" s="1016"/>
      <c r="DL114" s="1017" t="s">
        <v>432</v>
      </c>
      <c r="DM114" s="1015"/>
      <c r="DN114" s="1015"/>
      <c r="DO114" s="1015"/>
      <c r="DP114" s="1016"/>
      <c r="DQ114" s="1017" t="s">
        <v>432</v>
      </c>
      <c r="DR114" s="1015"/>
      <c r="DS114" s="1015"/>
      <c r="DT114" s="1015"/>
      <c r="DU114" s="1016"/>
      <c r="DV114" s="1018" t="s">
        <v>409</v>
      </c>
      <c r="DW114" s="1019"/>
      <c r="DX114" s="1019"/>
      <c r="DY114" s="1019"/>
      <c r="DZ114" s="1020"/>
    </row>
    <row r="115" spans="1:130" s="247" customFormat="1" ht="26.25" customHeight="1" x14ac:dyDescent="0.15">
      <c r="A115" s="1010"/>
      <c r="B115" s="1011"/>
      <c r="C115" s="1006" t="s">
        <v>446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7056</v>
      </c>
      <c r="AB115" s="990"/>
      <c r="AC115" s="990"/>
      <c r="AD115" s="990"/>
      <c r="AE115" s="991"/>
      <c r="AF115" s="992">
        <v>2688</v>
      </c>
      <c r="AG115" s="990"/>
      <c r="AH115" s="990"/>
      <c r="AI115" s="990"/>
      <c r="AJ115" s="991"/>
      <c r="AK115" s="992">
        <v>5363</v>
      </c>
      <c r="AL115" s="990"/>
      <c r="AM115" s="990"/>
      <c r="AN115" s="990"/>
      <c r="AO115" s="991"/>
      <c r="AP115" s="993">
        <v>0.5</v>
      </c>
      <c r="AQ115" s="994"/>
      <c r="AR115" s="994"/>
      <c r="AS115" s="994"/>
      <c r="AT115" s="995"/>
      <c r="AU115" s="956"/>
      <c r="AV115" s="957"/>
      <c r="AW115" s="957"/>
      <c r="AX115" s="957"/>
      <c r="AY115" s="957"/>
      <c r="AZ115" s="1005" t="s">
        <v>447</v>
      </c>
      <c r="BA115" s="1006"/>
      <c r="BB115" s="1006"/>
      <c r="BC115" s="1006"/>
      <c r="BD115" s="1006"/>
      <c r="BE115" s="1006"/>
      <c r="BF115" s="1006"/>
      <c r="BG115" s="1006"/>
      <c r="BH115" s="1006"/>
      <c r="BI115" s="1006"/>
      <c r="BJ115" s="1006"/>
      <c r="BK115" s="1006"/>
      <c r="BL115" s="1006"/>
      <c r="BM115" s="1006"/>
      <c r="BN115" s="1006"/>
      <c r="BO115" s="1006"/>
      <c r="BP115" s="1007"/>
      <c r="BQ115" s="975">
        <v>2000</v>
      </c>
      <c r="BR115" s="976"/>
      <c r="BS115" s="976"/>
      <c r="BT115" s="976"/>
      <c r="BU115" s="976"/>
      <c r="BV115" s="976">
        <v>2000</v>
      </c>
      <c r="BW115" s="976"/>
      <c r="BX115" s="976"/>
      <c r="BY115" s="976"/>
      <c r="BZ115" s="976"/>
      <c r="CA115" s="976">
        <v>2000</v>
      </c>
      <c r="CB115" s="976"/>
      <c r="CC115" s="976"/>
      <c r="CD115" s="976"/>
      <c r="CE115" s="976"/>
      <c r="CF115" s="970">
        <v>0.2</v>
      </c>
      <c r="CG115" s="971"/>
      <c r="CH115" s="971"/>
      <c r="CI115" s="971"/>
      <c r="CJ115" s="971"/>
      <c r="CK115" s="1001"/>
      <c r="CL115" s="1002"/>
      <c r="CM115" s="1005" t="s">
        <v>448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432</v>
      </c>
      <c r="DH115" s="1015"/>
      <c r="DI115" s="1015"/>
      <c r="DJ115" s="1015"/>
      <c r="DK115" s="1016"/>
      <c r="DL115" s="1017" t="s">
        <v>432</v>
      </c>
      <c r="DM115" s="1015"/>
      <c r="DN115" s="1015"/>
      <c r="DO115" s="1015"/>
      <c r="DP115" s="1016"/>
      <c r="DQ115" s="1017" t="s">
        <v>432</v>
      </c>
      <c r="DR115" s="1015"/>
      <c r="DS115" s="1015"/>
      <c r="DT115" s="1015"/>
      <c r="DU115" s="1016"/>
      <c r="DV115" s="1018" t="s">
        <v>432</v>
      </c>
      <c r="DW115" s="1019"/>
      <c r="DX115" s="1019"/>
      <c r="DY115" s="1019"/>
      <c r="DZ115" s="1020"/>
    </row>
    <row r="116" spans="1:130" s="247" customFormat="1" ht="26.25" customHeight="1" x14ac:dyDescent="0.15">
      <c r="A116" s="1012"/>
      <c r="B116" s="1013"/>
      <c r="C116" s="1021" t="s">
        <v>449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233</v>
      </c>
      <c r="AB116" s="1015"/>
      <c r="AC116" s="1015"/>
      <c r="AD116" s="1015"/>
      <c r="AE116" s="1016"/>
      <c r="AF116" s="1017">
        <v>184</v>
      </c>
      <c r="AG116" s="1015"/>
      <c r="AH116" s="1015"/>
      <c r="AI116" s="1015"/>
      <c r="AJ116" s="1016"/>
      <c r="AK116" s="1017">
        <v>18</v>
      </c>
      <c r="AL116" s="1015"/>
      <c r="AM116" s="1015"/>
      <c r="AN116" s="1015"/>
      <c r="AO116" s="1016"/>
      <c r="AP116" s="1018">
        <v>0</v>
      </c>
      <c r="AQ116" s="1019"/>
      <c r="AR116" s="1019"/>
      <c r="AS116" s="1019"/>
      <c r="AT116" s="1020"/>
      <c r="AU116" s="956"/>
      <c r="AV116" s="957"/>
      <c r="AW116" s="957"/>
      <c r="AX116" s="957"/>
      <c r="AY116" s="957"/>
      <c r="AZ116" s="1023" t="s">
        <v>450</v>
      </c>
      <c r="BA116" s="1024"/>
      <c r="BB116" s="1024"/>
      <c r="BC116" s="1024"/>
      <c r="BD116" s="1024"/>
      <c r="BE116" s="1024"/>
      <c r="BF116" s="1024"/>
      <c r="BG116" s="1024"/>
      <c r="BH116" s="1024"/>
      <c r="BI116" s="1024"/>
      <c r="BJ116" s="1024"/>
      <c r="BK116" s="1024"/>
      <c r="BL116" s="1024"/>
      <c r="BM116" s="1024"/>
      <c r="BN116" s="1024"/>
      <c r="BO116" s="1024"/>
      <c r="BP116" s="1025"/>
      <c r="BQ116" s="975" t="s">
        <v>432</v>
      </c>
      <c r="BR116" s="976"/>
      <c r="BS116" s="976"/>
      <c r="BT116" s="976"/>
      <c r="BU116" s="976"/>
      <c r="BV116" s="976" t="s">
        <v>432</v>
      </c>
      <c r="BW116" s="976"/>
      <c r="BX116" s="976"/>
      <c r="BY116" s="976"/>
      <c r="BZ116" s="976"/>
      <c r="CA116" s="976" t="s">
        <v>432</v>
      </c>
      <c r="CB116" s="976"/>
      <c r="CC116" s="976"/>
      <c r="CD116" s="976"/>
      <c r="CE116" s="976"/>
      <c r="CF116" s="970" t="s">
        <v>409</v>
      </c>
      <c r="CG116" s="971"/>
      <c r="CH116" s="971"/>
      <c r="CI116" s="971"/>
      <c r="CJ116" s="971"/>
      <c r="CK116" s="1001"/>
      <c r="CL116" s="1002"/>
      <c r="CM116" s="972" t="s">
        <v>451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432</v>
      </c>
      <c r="DH116" s="1015"/>
      <c r="DI116" s="1015"/>
      <c r="DJ116" s="1015"/>
      <c r="DK116" s="1016"/>
      <c r="DL116" s="1017" t="s">
        <v>432</v>
      </c>
      <c r="DM116" s="1015"/>
      <c r="DN116" s="1015"/>
      <c r="DO116" s="1015"/>
      <c r="DP116" s="1016"/>
      <c r="DQ116" s="1017" t="s">
        <v>432</v>
      </c>
      <c r="DR116" s="1015"/>
      <c r="DS116" s="1015"/>
      <c r="DT116" s="1015"/>
      <c r="DU116" s="1016"/>
      <c r="DV116" s="1018" t="s">
        <v>432</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452</v>
      </c>
      <c r="Z117" s="942"/>
      <c r="AA117" s="1032">
        <v>580860</v>
      </c>
      <c r="AB117" s="1033"/>
      <c r="AC117" s="1033"/>
      <c r="AD117" s="1033"/>
      <c r="AE117" s="1034"/>
      <c r="AF117" s="1035">
        <v>572628</v>
      </c>
      <c r="AG117" s="1033"/>
      <c r="AH117" s="1033"/>
      <c r="AI117" s="1033"/>
      <c r="AJ117" s="1034"/>
      <c r="AK117" s="1035">
        <v>494496</v>
      </c>
      <c r="AL117" s="1033"/>
      <c r="AM117" s="1033"/>
      <c r="AN117" s="1033"/>
      <c r="AO117" s="1034"/>
      <c r="AP117" s="1036"/>
      <c r="AQ117" s="1037"/>
      <c r="AR117" s="1037"/>
      <c r="AS117" s="1037"/>
      <c r="AT117" s="1038"/>
      <c r="AU117" s="956"/>
      <c r="AV117" s="957"/>
      <c r="AW117" s="957"/>
      <c r="AX117" s="957"/>
      <c r="AY117" s="957"/>
      <c r="AZ117" s="1023" t="s">
        <v>453</v>
      </c>
      <c r="BA117" s="1024"/>
      <c r="BB117" s="1024"/>
      <c r="BC117" s="1024"/>
      <c r="BD117" s="1024"/>
      <c r="BE117" s="1024"/>
      <c r="BF117" s="1024"/>
      <c r="BG117" s="1024"/>
      <c r="BH117" s="1024"/>
      <c r="BI117" s="1024"/>
      <c r="BJ117" s="1024"/>
      <c r="BK117" s="1024"/>
      <c r="BL117" s="1024"/>
      <c r="BM117" s="1024"/>
      <c r="BN117" s="1024"/>
      <c r="BO117" s="1024"/>
      <c r="BP117" s="1025"/>
      <c r="BQ117" s="975" t="s">
        <v>390</v>
      </c>
      <c r="BR117" s="976"/>
      <c r="BS117" s="976"/>
      <c r="BT117" s="976"/>
      <c r="BU117" s="976"/>
      <c r="BV117" s="976" t="s">
        <v>390</v>
      </c>
      <c r="BW117" s="976"/>
      <c r="BX117" s="976"/>
      <c r="BY117" s="976"/>
      <c r="BZ117" s="976"/>
      <c r="CA117" s="976" t="s">
        <v>128</v>
      </c>
      <c r="CB117" s="976"/>
      <c r="CC117" s="976"/>
      <c r="CD117" s="976"/>
      <c r="CE117" s="976"/>
      <c r="CF117" s="970" t="s">
        <v>390</v>
      </c>
      <c r="CG117" s="971"/>
      <c r="CH117" s="971"/>
      <c r="CI117" s="971"/>
      <c r="CJ117" s="971"/>
      <c r="CK117" s="1001"/>
      <c r="CL117" s="1002"/>
      <c r="CM117" s="972" t="s">
        <v>454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390</v>
      </c>
      <c r="DH117" s="1015"/>
      <c r="DI117" s="1015"/>
      <c r="DJ117" s="1015"/>
      <c r="DK117" s="1016"/>
      <c r="DL117" s="1017" t="s">
        <v>390</v>
      </c>
      <c r="DM117" s="1015"/>
      <c r="DN117" s="1015"/>
      <c r="DO117" s="1015"/>
      <c r="DP117" s="1016"/>
      <c r="DQ117" s="1017" t="s">
        <v>128</v>
      </c>
      <c r="DR117" s="1015"/>
      <c r="DS117" s="1015"/>
      <c r="DT117" s="1015"/>
      <c r="DU117" s="1016"/>
      <c r="DV117" s="1018" t="s">
        <v>128</v>
      </c>
      <c r="DW117" s="1019"/>
      <c r="DX117" s="1019"/>
      <c r="DY117" s="1019"/>
      <c r="DZ117" s="1020"/>
    </row>
    <row r="118" spans="1:130" s="247" customFormat="1" ht="26.25" customHeight="1" x14ac:dyDescent="0.15">
      <c r="A118" s="960" t="s">
        <v>427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425</v>
      </c>
      <c r="AB118" s="941"/>
      <c r="AC118" s="941"/>
      <c r="AD118" s="941"/>
      <c r="AE118" s="942"/>
      <c r="AF118" s="940" t="s">
        <v>306</v>
      </c>
      <c r="AG118" s="941"/>
      <c r="AH118" s="941"/>
      <c r="AI118" s="941"/>
      <c r="AJ118" s="942"/>
      <c r="AK118" s="940" t="s">
        <v>305</v>
      </c>
      <c r="AL118" s="941"/>
      <c r="AM118" s="941"/>
      <c r="AN118" s="941"/>
      <c r="AO118" s="942"/>
      <c r="AP118" s="1027" t="s">
        <v>426</v>
      </c>
      <c r="AQ118" s="1028"/>
      <c r="AR118" s="1028"/>
      <c r="AS118" s="1028"/>
      <c r="AT118" s="1029"/>
      <c r="AU118" s="956"/>
      <c r="AV118" s="957"/>
      <c r="AW118" s="957"/>
      <c r="AX118" s="957"/>
      <c r="AY118" s="957"/>
      <c r="AZ118" s="1030" t="s">
        <v>455</v>
      </c>
      <c r="BA118" s="1021"/>
      <c r="BB118" s="1021"/>
      <c r="BC118" s="1021"/>
      <c r="BD118" s="1021"/>
      <c r="BE118" s="1021"/>
      <c r="BF118" s="1021"/>
      <c r="BG118" s="1021"/>
      <c r="BH118" s="1021"/>
      <c r="BI118" s="1021"/>
      <c r="BJ118" s="1021"/>
      <c r="BK118" s="1021"/>
      <c r="BL118" s="1021"/>
      <c r="BM118" s="1021"/>
      <c r="BN118" s="1021"/>
      <c r="BO118" s="1021"/>
      <c r="BP118" s="1022"/>
      <c r="BQ118" s="1053" t="s">
        <v>128</v>
      </c>
      <c r="BR118" s="1054"/>
      <c r="BS118" s="1054"/>
      <c r="BT118" s="1054"/>
      <c r="BU118" s="1054"/>
      <c r="BV118" s="1054" t="s">
        <v>390</v>
      </c>
      <c r="BW118" s="1054"/>
      <c r="BX118" s="1054"/>
      <c r="BY118" s="1054"/>
      <c r="BZ118" s="1054"/>
      <c r="CA118" s="1054" t="s">
        <v>390</v>
      </c>
      <c r="CB118" s="1054"/>
      <c r="CC118" s="1054"/>
      <c r="CD118" s="1054"/>
      <c r="CE118" s="1054"/>
      <c r="CF118" s="970" t="s">
        <v>390</v>
      </c>
      <c r="CG118" s="971"/>
      <c r="CH118" s="971"/>
      <c r="CI118" s="971"/>
      <c r="CJ118" s="971"/>
      <c r="CK118" s="1001"/>
      <c r="CL118" s="1002"/>
      <c r="CM118" s="972" t="s">
        <v>456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390</v>
      </c>
      <c r="DH118" s="1015"/>
      <c r="DI118" s="1015"/>
      <c r="DJ118" s="1015"/>
      <c r="DK118" s="1016"/>
      <c r="DL118" s="1017" t="s">
        <v>128</v>
      </c>
      <c r="DM118" s="1015"/>
      <c r="DN118" s="1015"/>
      <c r="DO118" s="1015"/>
      <c r="DP118" s="1016"/>
      <c r="DQ118" s="1017" t="s">
        <v>390</v>
      </c>
      <c r="DR118" s="1015"/>
      <c r="DS118" s="1015"/>
      <c r="DT118" s="1015"/>
      <c r="DU118" s="1016"/>
      <c r="DV118" s="1018" t="s">
        <v>128</v>
      </c>
      <c r="DW118" s="1019"/>
      <c r="DX118" s="1019"/>
      <c r="DY118" s="1019"/>
      <c r="DZ118" s="1020"/>
    </row>
    <row r="119" spans="1:130" s="247" customFormat="1" ht="26.25" customHeight="1" x14ac:dyDescent="0.15">
      <c r="A119" s="1120" t="s">
        <v>430</v>
      </c>
      <c r="B119" s="1000"/>
      <c r="C119" s="979" t="s">
        <v>431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390</v>
      </c>
      <c r="AB119" s="948"/>
      <c r="AC119" s="948"/>
      <c r="AD119" s="948"/>
      <c r="AE119" s="949"/>
      <c r="AF119" s="950" t="s">
        <v>390</v>
      </c>
      <c r="AG119" s="948"/>
      <c r="AH119" s="948"/>
      <c r="AI119" s="948"/>
      <c r="AJ119" s="949"/>
      <c r="AK119" s="950" t="s">
        <v>390</v>
      </c>
      <c r="AL119" s="948"/>
      <c r="AM119" s="948"/>
      <c r="AN119" s="948"/>
      <c r="AO119" s="949"/>
      <c r="AP119" s="951" t="s">
        <v>390</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457</v>
      </c>
      <c r="BP119" s="1062"/>
      <c r="BQ119" s="1053">
        <v>5009160</v>
      </c>
      <c r="BR119" s="1054"/>
      <c r="BS119" s="1054"/>
      <c r="BT119" s="1054"/>
      <c r="BU119" s="1054"/>
      <c r="BV119" s="1054">
        <v>5215252</v>
      </c>
      <c r="BW119" s="1054"/>
      <c r="BX119" s="1054"/>
      <c r="BY119" s="1054"/>
      <c r="BZ119" s="1054"/>
      <c r="CA119" s="1054">
        <v>4909451</v>
      </c>
      <c r="CB119" s="1054"/>
      <c r="CC119" s="1054"/>
      <c r="CD119" s="1054"/>
      <c r="CE119" s="1054"/>
      <c r="CF119" s="1055"/>
      <c r="CG119" s="1056"/>
      <c r="CH119" s="1056"/>
      <c r="CI119" s="1056"/>
      <c r="CJ119" s="1057"/>
      <c r="CK119" s="1003"/>
      <c r="CL119" s="1004"/>
      <c r="CM119" s="1058" t="s">
        <v>458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390</v>
      </c>
      <c r="DH119" s="1040"/>
      <c r="DI119" s="1040"/>
      <c r="DJ119" s="1040"/>
      <c r="DK119" s="1041"/>
      <c r="DL119" s="1039" t="s">
        <v>390</v>
      </c>
      <c r="DM119" s="1040"/>
      <c r="DN119" s="1040"/>
      <c r="DO119" s="1040"/>
      <c r="DP119" s="1041"/>
      <c r="DQ119" s="1039" t="s">
        <v>390</v>
      </c>
      <c r="DR119" s="1040"/>
      <c r="DS119" s="1040"/>
      <c r="DT119" s="1040"/>
      <c r="DU119" s="1041"/>
      <c r="DV119" s="1042" t="s">
        <v>128</v>
      </c>
      <c r="DW119" s="1043"/>
      <c r="DX119" s="1043"/>
      <c r="DY119" s="1043"/>
      <c r="DZ119" s="1044"/>
    </row>
    <row r="120" spans="1:130" s="247" customFormat="1" ht="26.25" customHeight="1" x14ac:dyDescent="0.15">
      <c r="A120" s="1121"/>
      <c r="B120" s="1002"/>
      <c r="C120" s="972" t="s">
        <v>435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128</v>
      </c>
      <c r="AG120" s="1015"/>
      <c r="AH120" s="1015"/>
      <c r="AI120" s="1015"/>
      <c r="AJ120" s="1016"/>
      <c r="AK120" s="1017" t="s">
        <v>128</v>
      </c>
      <c r="AL120" s="1015"/>
      <c r="AM120" s="1015"/>
      <c r="AN120" s="1015"/>
      <c r="AO120" s="1016"/>
      <c r="AP120" s="1018" t="s">
        <v>128</v>
      </c>
      <c r="AQ120" s="1019"/>
      <c r="AR120" s="1019"/>
      <c r="AS120" s="1019"/>
      <c r="AT120" s="1020"/>
      <c r="AU120" s="1045" t="s">
        <v>459</v>
      </c>
      <c r="AV120" s="1046"/>
      <c r="AW120" s="1046"/>
      <c r="AX120" s="1046"/>
      <c r="AY120" s="1047"/>
      <c r="AZ120" s="996" t="s">
        <v>460</v>
      </c>
      <c r="BA120" s="945"/>
      <c r="BB120" s="945"/>
      <c r="BC120" s="945"/>
      <c r="BD120" s="945"/>
      <c r="BE120" s="945"/>
      <c r="BF120" s="945"/>
      <c r="BG120" s="945"/>
      <c r="BH120" s="945"/>
      <c r="BI120" s="945"/>
      <c r="BJ120" s="945"/>
      <c r="BK120" s="945"/>
      <c r="BL120" s="945"/>
      <c r="BM120" s="945"/>
      <c r="BN120" s="945"/>
      <c r="BO120" s="945"/>
      <c r="BP120" s="946"/>
      <c r="BQ120" s="982">
        <v>3563148</v>
      </c>
      <c r="BR120" s="983"/>
      <c r="BS120" s="983"/>
      <c r="BT120" s="983"/>
      <c r="BU120" s="983"/>
      <c r="BV120" s="983">
        <v>3199664</v>
      </c>
      <c r="BW120" s="983"/>
      <c r="BX120" s="983"/>
      <c r="BY120" s="983"/>
      <c r="BZ120" s="983"/>
      <c r="CA120" s="983">
        <v>2781843</v>
      </c>
      <c r="CB120" s="983"/>
      <c r="CC120" s="983"/>
      <c r="CD120" s="983"/>
      <c r="CE120" s="983"/>
      <c r="CF120" s="997">
        <v>263.5</v>
      </c>
      <c r="CG120" s="998"/>
      <c r="CH120" s="998"/>
      <c r="CI120" s="998"/>
      <c r="CJ120" s="998"/>
      <c r="CK120" s="1063" t="s">
        <v>461</v>
      </c>
      <c r="CL120" s="1064"/>
      <c r="CM120" s="1064"/>
      <c r="CN120" s="1064"/>
      <c r="CO120" s="1065"/>
      <c r="CP120" s="1071" t="s">
        <v>404</v>
      </c>
      <c r="CQ120" s="1072"/>
      <c r="CR120" s="1072"/>
      <c r="CS120" s="1072"/>
      <c r="CT120" s="1072"/>
      <c r="CU120" s="1072"/>
      <c r="CV120" s="1072"/>
      <c r="CW120" s="1072"/>
      <c r="CX120" s="1072"/>
      <c r="CY120" s="1072"/>
      <c r="CZ120" s="1072"/>
      <c r="DA120" s="1072"/>
      <c r="DB120" s="1072"/>
      <c r="DC120" s="1072"/>
      <c r="DD120" s="1072"/>
      <c r="DE120" s="1072"/>
      <c r="DF120" s="1073"/>
      <c r="DG120" s="982">
        <v>383247</v>
      </c>
      <c r="DH120" s="983"/>
      <c r="DI120" s="983"/>
      <c r="DJ120" s="983"/>
      <c r="DK120" s="983"/>
      <c r="DL120" s="983">
        <v>336997</v>
      </c>
      <c r="DM120" s="983"/>
      <c r="DN120" s="983"/>
      <c r="DO120" s="983"/>
      <c r="DP120" s="983"/>
      <c r="DQ120" s="983">
        <v>310739</v>
      </c>
      <c r="DR120" s="983"/>
      <c r="DS120" s="983"/>
      <c r="DT120" s="983"/>
      <c r="DU120" s="983"/>
      <c r="DV120" s="984">
        <v>29.4</v>
      </c>
      <c r="DW120" s="984"/>
      <c r="DX120" s="984"/>
      <c r="DY120" s="984"/>
      <c r="DZ120" s="985"/>
    </row>
    <row r="121" spans="1:130" s="247" customFormat="1" ht="26.25" customHeight="1" x14ac:dyDescent="0.15">
      <c r="A121" s="1121"/>
      <c r="B121" s="1002"/>
      <c r="C121" s="1023" t="s">
        <v>462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390</v>
      </c>
      <c r="AB121" s="1015"/>
      <c r="AC121" s="1015"/>
      <c r="AD121" s="1015"/>
      <c r="AE121" s="1016"/>
      <c r="AF121" s="1017" t="s">
        <v>390</v>
      </c>
      <c r="AG121" s="1015"/>
      <c r="AH121" s="1015"/>
      <c r="AI121" s="1015"/>
      <c r="AJ121" s="1016"/>
      <c r="AK121" s="1017" t="s">
        <v>390</v>
      </c>
      <c r="AL121" s="1015"/>
      <c r="AM121" s="1015"/>
      <c r="AN121" s="1015"/>
      <c r="AO121" s="1016"/>
      <c r="AP121" s="1018" t="s">
        <v>128</v>
      </c>
      <c r="AQ121" s="1019"/>
      <c r="AR121" s="1019"/>
      <c r="AS121" s="1019"/>
      <c r="AT121" s="1020"/>
      <c r="AU121" s="1048"/>
      <c r="AV121" s="1049"/>
      <c r="AW121" s="1049"/>
      <c r="AX121" s="1049"/>
      <c r="AY121" s="1050"/>
      <c r="AZ121" s="1005" t="s">
        <v>463</v>
      </c>
      <c r="BA121" s="1006"/>
      <c r="BB121" s="1006"/>
      <c r="BC121" s="1006"/>
      <c r="BD121" s="1006"/>
      <c r="BE121" s="1006"/>
      <c r="BF121" s="1006"/>
      <c r="BG121" s="1006"/>
      <c r="BH121" s="1006"/>
      <c r="BI121" s="1006"/>
      <c r="BJ121" s="1006"/>
      <c r="BK121" s="1006"/>
      <c r="BL121" s="1006"/>
      <c r="BM121" s="1006"/>
      <c r="BN121" s="1006"/>
      <c r="BO121" s="1006"/>
      <c r="BP121" s="1007"/>
      <c r="BQ121" s="975">
        <v>550048</v>
      </c>
      <c r="BR121" s="976"/>
      <c r="BS121" s="976"/>
      <c r="BT121" s="976"/>
      <c r="BU121" s="976"/>
      <c r="BV121" s="976">
        <v>504381</v>
      </c>
      <c r="BW121" s="976"/>
      <c r="BX121" s="976"/>
      <c r="BY121" s="976"/>
      <c r="BZ121" s="976"/>
      <c r="CA121" s="976">
        <v>442957</v>
      </c>
      <c r="CB121" s="976"/>
      <c r="CC121" s="976"/>
      <c r="CD121" s="976"/>
      <c r="CE121" s="976"/>
      <c r="CF121" s="970">
        <v>42</v>
      </c>
      <c r="CG121" s="971"/>
      <c r="CH121" s="971"/>
      <c r="CI121" s="971"/>
      <c r="CJ121" s="971"/>
      <c r="CK121" s="1066"/>
      <c r="CL121" s="1067"/>
      <c r="CM121" s="1067"/>
      <c r="CN121" s="1067"/>
      <c r="CO121" s="1068"/>
      <c r="CP121" s="1076" t="s">
        <v>464</v>
      </c>
      <c r="CQ121" s="1077"/>
      <c r="CR121" s="1077"/>
      <c r="CS121" s="1077"/>
      <c r="CT121" s="1077"/>
      <c r="CU121" s="1077"/>
      <c r="CV121" s="1077"/>
      <c r="CW121" s="1077"/>
      <c r="CX121" s="1077"/>
      <c r="CY121" s="1077"/>
      <c r="CZ121" s="1077"/>
      <c r="DA121" s="1077"/>
      <c r="DB121" s="1077"/>
      <c r="DC121" s="1077"/>
      <c r="DD121" s="1077"/>
      <c r="DE121" s="1077"/>
      <c r="DF121" s="1078"/>
      <c r="DG121" s="975">
        <v>284312</v>
      </c>
      <c r="DH121" s="976"/>
      <c r="DI121" s="976"/>
      <c r="DJ121" s="976"/>
      <c r="DK121" s="976"/>
      <c r="DL121" s="976">
        <v>273316</v>
      </c>
      <c r="DM121" s="976"/>
      <c r="DN121" s="976"/>
      <c r="DO121" s="976"/>
      <c r="DP121" s="976"/>
      <c r="DQ121" s="976">
        <v>272947</v>
      </c>
      <c r="DR121" s="976"/>
      <c r="DS121" s="976"/>
      <c r="DT121" s="976"/>
      <c r="DU121" s="976"/>
      <c r="DV121" s="977">
        <v>25.9</v>
      </c>
      <c r="DW121" s="977"/>
      <c r="DX121" s="977"/>
      <c r="DY121" s="977"/>
      <c r="DZ121" s="978"/>
    </row>
    <row r="122" spans="1:130" s="247" customFormat="1" ht="26.25" customHeight="1" x14ac:dyDescent="0.15">
      <c r="A122" s="1121"/>
      <c r="B122" s="1002"/>
      <c r="C122" s="972" t="s">
        <v>445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390</v>
      </c>
      <c r="AB122" s="1015"/>
      <c r="AC122" s="1015"/>
      <c r="AD122" s="1015"/>
      <c r="AE122" s="1016"/>
      <c r="AF122" s="1017" t="s">
        <v>128</v>
      </c>
      <c r="AG122" s="1015"/>
      <c r="AH122" s="1015"/>
      <c r="AI122" s="1015"/>
      <c r="AJ122" s="1016"/>
      <c r="AK122" s="1017" t="s">
        <v>128</v>
      </c>
      <c r="AL122" s="1015"/>
      <c r="AM122" s="1015"/>
      <c r="AN122" s="1015"/>
      <c r="AO122" s="1016"/>
      <c r="AP122" s="1018" t="s">
        <v>390</v>
      </c>
      <c r="AQ122" s="1019"/>
      <c r="AR122" s="1019"/>
      <c r="AS122" s="1019"/>
      <c r="AT122" s="1020"/>
      <c r="AU122" s="1048"/>
      <c r="AV122" s="1049"/>
      <c r="AW122" s="1049"/>
      <c r="AX122" s="1049"/>
      <c r="AY122" s="1050"/>
      <c r="AZ122" s="1030" t="s">
        <v>465</v>
      </c>
      <c r="BA122" s="1021"/>
      <c r="BB122" s="1021"/>
      <c r="BC122" s="1021"/>
      <c r="BD122" s="1021"/>
      <c r="BE122" s="1021"/>
      <c r="BF122" s="1021"/>
      <c r="BG122" s="1021"/>
      <c r="BH122" s="1021"/>
      <c r="BI122" s="1021"/>
      <c r="BJ122" s="1021"/>
      <c r="BK122" s="1021"/>
      <c r="BL122" s="1021"/>
      <c r="BM122" s="1021"/>
      <c r="BN122" s="1021"/>
      <c r="BO122" s="1021"/>
      <c r="BP122" s="1022"/>
      <c r="BQ122" s="1053">
        <v>3012472</v>
      </c>
      <c r="BR122" s="1054"/>
      <c r="BS122" s="1054"/>
      <c r="BT122" s="1054"/>
      <c r="BU122" s="1054"/>
      <c r="BV122" s="1054">
        <v>3264355</v>
      </c>
      <c r="BW122" s="1054"/>
      <c r="BX122" s="1054"/>
      <c r="BY122" s="1054"/>
      <c r="BZ122" s="1054"/>
      <c r="CA122" s="1054">
        <v>3089639</v>
      </c>
      <c r="CB122" s="1054"/>
      <c r="CC122" s="1054"/>
      <c r="CD122" s="1054"/>
      <c r="CE122" s="1054"/>
      <c r="CF122" s="1074">
        <v>292.60000000000002</v>
      </c>
      <c r="CG122" s="1075"/>
      <c r="CH122" s="1075"/>
      <c r="CI122" s="1075"/>
      <c r="CJ122" s="1075"/>
      <c r="CK122" s="1066"/>
      <c r="CL122" s="1067"/>
      <c r="CM122" s="1067"/>
      <c r="CN122" s="1067"/>
      <c r="CO122" s="1068"/>
      <c r="CP122" s="1076" t="s">
        <v>402</v>
      </c>
      <c r="CQ122" s="1077"/>
      <c r="CR122" s="1077"/>
      <c r="CS122" s="1077"/>
      <c r="CT122" s="1077"/>
      <c r="CU122" s="1077"/>
      <c r="CV122" s="1077"/>
      <c r="CW122" s="1077"/>
      <c r="CX122" s="1077"/>
      <c r="CY122" s="1077"/>
      <c r="CZ122" s="1077"/>
      <c r="DA122" s="1077"/>
      <c r="DB122" s="1077"/>
      <c r="DC122" s="1077"/>
      <c r="DD122" s="1077"/>
      <c r="DE122" s="1077"/>
      <c r="DF122" s="1078"/>
      <c r="DG122" s="975" t="s">
        <v>390</v>
      </c>
      <c r="DH122" s="976"/>
      <c r="DI122" s="976"/>
      <c r="DJ122" s="976"/>
      <c r="DK122" s="976"/>
      <c r="DL122" s="976" t="s">
        <v>128</v>
      </c>
      <c r="DM122" s="976"/>
      <c r="DN122" s="976"/>
      <c r="DO122" s="976"/>
      <c r="DP122" s="976"/>
      <c r="DQ122" s="976" t="s">
        <v>390</v>
      </c>
      <c r="DR122" s="976"/>
      <c r="DS122" s="976"/>
      <c r="DT122" s="976"/>
      <c r="DU122" s="976"/>
      <c r="DV122" s="977" t="s">
        <v>390</v>
      </c>
      <c r="DW122" s="977"/>
      <c r="DX122" s="977"/>
      <c r="DY122" s="977"/>
      <c r="DZ122" s="978"/>
    </row>
    <row r="123" spans="1:130" s="247" customFormat="1" ht="26.25" customHeight="1" x14ac:dyDescent="0.15">
      <c r="A123" s="1121"/>
      <c r="B123" s="1002"/>
      <c r="C123" s="972" t="s">
        <v>451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466</v>
      </c>
      <c r="AG123" s="1015"/>
      <c r="AH123" s="1015"/>
      <c r="AI123" s="1015"/>
      <c r="AJ123" s="1016"/>
      <c r="AK123" s="1017" t="s">
        <v>128</v>
      </c>
      <c r="AL123" s="1015"/>
      <c r="AM123" s="1015"/>
      <c r="AN123" s="1015"/>
      <c r="AO123" s="1016"/>
      <c r="AP123" s="1018" t="s">
        <v>128</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467</v>
      </c>
      <c r="BP123" s="1062"/>
      <c r="BQ123" s="1092">
        <v>7125668</v>
      </c>
      <c r="BR123" s="1093"/>
      <c r="BS123" s="1093"/>
      <c r="BT123" s="1093"/>
      <c r="BU123" s="1093"/>
      <c r="BV123" s="1093">
        <v>6968400</v>
      </c>
      <c r="BW123" s="1093"/>
      <c r="BX123" s="1093"/>
      <c r="BY123" s="1093"/>
      <c r="BZ123" s="1093"/>
      <c r="CA123" s="1093">
        <v>6314439</v>
      </c>
      <c r="CB123" s="1093"/>
      <c r="CC123" s="1093"/>
      <c r="CD123" s="1093"/>
      <c r="CE123" s="1093"/>
      <c r="CF123" s="1055"/>
      <c r="CG123" s="1056"/>
      <c r="CH123" s="1056"/>
      <c r="CI123" s="1056"/>
      <c r="CJ123" s="1057"/>
      <c r="CK123" s="1066"/>
      <c r="CL123" s="1067"/>
      <c r="CM123" s="1067"/>
      <c r="CN123" s="1067"/>
      <c r="CO123" s="1068"/>
      <c r="CP123" s="1076" t="s">
        <v>468</v>
      </c>
      <c r="CQ123" s="1077"/>
      <c r="CR123" s="1077"/>
      <c r="CS123" s="1077"/>
      <c r="CT123" s="1077"/>
      <c r="CU123" s="1077"/>
      <c r="CV123" s="1077"/>
      <c r="CW123" s="1077"/>
      <c r="CX123" s="1077"/>
      <c r="CY123" s="1077"/>
      <c r="CZ123" s="1077"/>
      <c r="DA123" s="1077"/>
      <c r="DB123" s="1077"/>
      <c r="DC123" s="1077"/>
      <c r="DD123" s="1077"/>
      <c r="DE123" s="1077"/>
      <c r="DF123" s="1078"/>
      <c r="DG123" s="1014" t="s">
        <v>128</v>
      </c>
      <c r="DH123" s="1015"/>
      <c r="DI123" s="1015"/>
      <c r="DJ123" s="1015"/>
      <c r="DK123" s="1016"/>
      <c r="DL123" s="1017" t="s">
        <v>128</v>
      </c>
      <c r="DM123" s="1015"/>
      <c r="DN123" s="1015"/>
      <c r="DO123" s="1015"/>
      <c r="DP123" s="1016"/>
      <c r="DQ123" s="1017" t="s">
        <v>390</v>
      </c>
      <c r="DR123" s="1015"/>
      <c r="DS123" s="1015"/>
      <c r="DT123" s="1015"/>
      <c r="DU123" s="1016"/>
      <c r="DV123" s="1018" t="s">
        <v>390</v>
      </c>
      <c r="DW123" s="1019"/>
      <c r="DX123" s="1019"/>
      <c r="DY123" s="1019"/>
      <c r="DZ123" s="1020"/>
    </row>
    <row r="124" spans="1:130" s="247" customFormat="1" ht="26.25" customHeight="1" thickBot="1" x14ac:dyDescent="0.2">
      <c r="A124" s="1121"/>
      <c r="B124" s="1002"/>
      <c r="C124" s="972" t="s">
        <v>454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390</v>
      </c>
      <c r="AB124" s="1015"/>
      <c r="AC124" s="1015"/>
      <c r="AD124" s="1015"/>
      <c r="AE124" s="1016"/>
      <c r="AF124" s="1017" t="s">
        <v>390</v>
      </c>
      <c r="AG124" s="1015"/>
      <c r="AH124" s="1015"/>
      <c r="AI124" s="1015"/>
      <c r="AJ124" s="1016"/>
      <c r="AK124" s="1017" t="s">
        <v>128</v>
      </c>
      <c r="AL124" s="1015"/>
      <c r="AM124" s="1015"/>
      <c r="AN124" s="1015"/>
      <c r="AO124" s="1016"/>
      <c r="AP124" s="1018" t="s">
        <v>128</v>
      </c>
      <c r="AQ124" s="1019"/>
      <c r="AR124" s="1019"/>
      <c r="AS124" s="1019"/>
      <c r="AT124" s="1020"/>
      <c r="AU124" s="1088" t="s">
        <v>469</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128</v>
      </c>
      <c r="BR124" s="1084"/>
      <c r="BS124" s="1084"/>
      <c r="BT124" s="1084"/>
      <c r="BU124" s="1084"/>
      <c r="BV124" s="1084" t="s">
        <v>390</v>
      </c>
      <c r="BW124" s="1084"/>
      <c r="BX124" s="1084"/>
      <c r="BY124" s="1084"/>
      <c r="BZ124" s="1084"/>
      <c r="CA124" s="1084" t="s">
        <v>390</v>
      </c>
      <c r="CB124" s="1084"/>
      <c r="CC124" s="1084"/>
      <c r="CD124" s="1084"/>
      <c r="CE124" s="1084"/>
      <c r="CF124" s="1085"/>
      <c r="CG124" s="1086"/>
      <c r="CH124" s="1086"/>
      <c r="CI124" s="1086"/>
      <c r="CJ124" s="1087"/>
      <c r="CK124" s="1069"/>
      <c r="CL124" s="1069"/>
      <c r="CM124" s="1069"/>
      <c r="CN124" s="1069"/>
      <c r="CO124" s="1070"/>
      <c r="CP124" s="1076" t="s">
        <v>470</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390</v>
      </c>
      <c r="DM124" s="1040"/>
      <c r="DN124" s="1040"/>
      <c r="DO124" s="1040"/>
      <c r="DP124" s="1041"/>
      <c r="DQ124" s="1039" t="s">
        <v>466</v>
      </c>
      <c r="DR124" s="1040"/>
      <c r="DS124" s="1040"/>
      <c r="DT124" s="1040"/>
      <c r="DU124" s="1041"/>
      <c r="DV124" s="1042" t="s">
        <v>466</v>
      </c>
      <c r="DW124" s="1043"/>
      <c r="DX124" s="1043"/>
      <c r="DY124" s="1043"/>
      <c r="DZ124" s="1044"/>
    </row>
    <row r="125" spans="1:130" s="247" customFormat="1" ht="26.25" customHeight="1" x14ac:dyDescent="0.15">
      <c r="A125" s="1121"/>
      <c r="B125" s="1002"/>
      <c r="C125" s="972" t="s">
        <v>456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466</v>
      </c>
      <c r="AB125" s="1015"/>
      <c r="AC125" s="1015"/>
      <c r="AD125" s="1015"/>
      <c r="AE125" s="1016"/>
      <c r="AF125" s="1017" t="s">
        <v>128</v>
      </c>
      <c r="AG125" s="1015"/>
      <c r="AH125" s="1015"/>
      <c r="AI125" s="1015"/>
      <c r="AJ125" s="1016"/>
      <c r="AK125" s="1017" t="s">
        <v>390</v>
      </c>
      <c r="AL125" s="1015"/>
      <c r="AM125" s="1015"/>
      <c r="AN125" s="1015"/>
      <c r="AO125" s="1016"/>
      <c r="AP125" s="1018" t="s">
        <v>390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471</v>
      </c>
      <c r="CL125" s="1064"/>
      <c r="CM125" s="1064"/>
      <c r="CN125" s="1064"/>
      <c r="CO125" s="1065"/>
      <c r="CP125" s="996" t="s">
        <v>472</v>
      </c>
      <c r="CQ125" s="945"/>
      <c r="CR125" s="945"/>
      <c r="CS125" s="945"/>
      <c r="CT125" s="945"/>
      <c r="CU125" s="945"/>
      <c r="CV125" s="945"/>
      <c r="CW125" s="945"/>
      <c r="CX125" s="945"/>
      <c r="CY125" s="945"/>
      <c r="CZ125" s="945"/>
      <c r="DA125" s="945"/>
      <c r="DB125" s="945"/>
      <c r="DC125" s="945"/>
      <c r="DD125" s="945"/>
      <c r="DE125" s="945"/>
      <c r="DF125" s="946"/>
      <c r="DG125" s="982" t="s">
        <v>466</v>
      </c>
      <c r="DH125" s="983"/>
      <c r="DI125" s="983"/>
      <c r="DJ125" s="983"/>
      <c r="DK125" s="983"/>
      <c r="DL125" s="983" t="s">
        <v>390</v>
      </c>
      <c r="DM125" s="983"/>
      <c r="DN125" s="983"/>
      <c r="DO125" s="983"/>
      <c r="DP125" s="983"/>
      <c r="DQ125" s="983" t="s">
        <v>390</v>
      </c>
      <c r="DR125" s="983"/>
      <c r="DS125" s="983"/>
      <c r="DT125" s="983"/>
      <c r="DU125" s="983"/>
      <c r="DV125" s="984" t="s">
        <v>390</v>
      </c>
      <c r="DW125" s="984"/>
      <c r="DX125" s="984"/>
      <c r="DY125" s="984"/>
      <c r="DZ125" s="985"/>
    </row>
    <row r="126" spans="1:130" s="247" customFormat="1" ht="26.25" customHeight="1" thickBot="1" x14ac:dyDescent="0.2">
      <c r="A126" s="1121"/>
      <c r="B126" s="1002"/>
      <c r="C126" s="972" t="s">
        <v>458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390</v>
      </c>
      <c r="AB126" s="1015"/>
      <c r="AC126" s="1015"/>
      <c r="AD126" s="1015"/>
      <c r="AE126" s="1016"/>
      <c r="AF126" s="1017" t="s">
        <v>466</v>
      </c>
      <c r="AG126" s="1015"/>
      <c r="AH126" s="1015"/>
      <c r="AI126" s="1015"/>
      <c r="AJ126" s="1016"/>
      <c r="AK126" s="1017" t="s">
        <v>390</v>
      </c>
      <c r="AL126" s="1015"/>
      <c r="AM126" s="1015"/>
      <c r="AN126" s="1015"/>
      <c r="AO126" s="1016"/>
      <c r="AP126" s="1018" t="s">
        <v>466</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473</v>
      </c>
      <c r="CQ126" s="1006"/>
      <c r="CR126" s="1006"/>
      <c r="CS126" s="1006"/>
      <c r="CT126" s="1006"/>
      <c r="CU126" s="1006"/>
      <c r="CV126" s="1006"/>
      <c r="CW126" s="1006"/>
      <c r="CX126" s="1006"/>
      <c r="CY126" s="1006"/>
      <c r="CZ126" s="1006"/>
      <c r="DA126" s="1006"/>
      <c r="DB126" s="1006"/>
      <c r="DC126" s="1006"/>
      <c r="DD126" s="1006"/>
      <c r="DE126" s="1006"/>
      <c r="DF126" s="1007"/>
      <c r="DG126" s="975" t="s">
        <v>390</v>
      </c>
      <c r="DH126" s="976"/>
      <c r="DI126" s="976"/>
      <c r="DJ126" s="976"/>
      <c r="DK126" s="976"/>
      <c r="DL126" s="976" t="s">
        <v>390</v>
      </c>
      <c r="DM126" s="976"/>
      <c r="DN126" s="976"/>
      <c r="DO126" s="976"/>
      <c r="DP126" s="976"/>
      <c r="DQ126" s="976" t="s">
        <v>466</v>
      </c>
      <c r="DR126" s="976"/>
      <c r="DS126" s="976"/>
      <c r="DT126" s="976"/>
      <c r="DU126" s="976"/>
      <c r="DV126" s="977" t="s">
        <v>390</v>
      </c>
      <c r="DW126" s="977"/>
      <c r="DX126" s="977"/>
      <c r="DY126" s="977"/>
      <c r="DZ126" s="978"/>
    </row>
    <row r="127" spans="1:130" s="247" customFormat="1" ht="26.25" customHeight="1" x14ac:dyDescent="0.15">
      <c r="A127" s="1122"/>
      <c r="B127" s="1004"/>
      <c r="C127" s="1058" t="s">
        <v>474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7056</v>
      </c>
      <c r="AB127" s="1015"/>
      <c r="AC127" s="1015"/>
      <c r="AD127" s="1015"/>
      <c r="AE127" s="1016"/>
      <c r="AF127" s="1017">
        <v>2688</v>
      </c>
      <c r="AG127" s="1015"/>
      <c r="AH127" s="1015"/>
      <c r="AI127" s="1015"/>
      <c r="AJ127" s="1016"/>
      <c r="AK127" s="1017">
        <v>5363</v>
      </c>
      <c r="AL127" s="1015"/>
      <c r="AM127" s="1015"/>
      <c r="AN127" s="1015"/>
      <c r="AO127" s="1016"/>
      <c r="AP127" s="1018">
        <v>0.5</v>
      </c>
      <c r="AQ127" s="1019"/>
      <c r="AR127" s="1019"/>
      <c r="AS127" s="1019"/>
      <c r="AT127" s="1020"/>
      <c r="AU127" s="283"/>
      <c r="AV127" s="283"/>
      <c r="AW127" s="283"/>
      <c r="AX127" s="1094" t="s">
        <v>475</v>
      </c>
      <c r="AY127" s="1095"/>
      <c r="AZ127" s="1095"/>
      <c r="BA127" s="1095"/>
      <c r="BB127" s="1095"/>
      <c r="BC127" s="1095"/>
      <c r="BD127" s="1095"/>
      <c r="BE127" s="1096"/>
      <c r="BF127" s="1097" t="s">
        <v>476</v>
      </c>
      <c r="BG127" s="1095"/>
      <c r="BH127" s="1095"/>
      <c r="BI127" s="1095"/>
      <c r="BJ127" s="1095"/>
      <c r="BK127" s="1095"/>
      <c r="BL127" s="1096"/>
      <c r="BM127" s="1097" t="s">
        <v>477</v>
      </c>
      <c r="BN127" s="1095"/>
      <c r="BO127" s="1095"/>
      <c r="BP127" s="1095"/>
      <c r="BQ127" s="1095"/>
      <c r="BR127" s="1095"/>
      <c r="BS127" s="1096"/>
      <c r="BT127" s="1097" t="s">
        <v>478</v>
      </c>
      <c r="BU127" s="1095"/>
      <c r="BV127" s="1095"/>
      <c r="BW127" s="1095"/>
      <c r="BX127" s="1095"/>
      <c r="BY127" s="1095"/>
      <c r="BZ127" s="1119"/>
      <c r="CA127" s="283"/>
      <c r="CB127" s="283"/>
      <c r="CC127" s="283"/>
      <c r="CD127" s="284"/>
      <c r="CE127" s="284"/>
      <c r="CF127" s="284"/>
      <c r="CG127" s="281"/>
      <c r="CH127" s="281"/>
      <c r="CI127" s="281"/>
      <c r="CJ127" s="282"/>
      <c r="CK127" s="1080"/>
      <c r="CL127" s="1067"/>
      <c r="CM127" s="1067"/>
      <c r="CN127" s="1067"/>
      <c r="CO127" s="1068"/>
      <c r="CP127" s="1005" t="s">
        <v>479</v>
      </c>
      <c r="CQ127" s="1006"/>
      <c r="CR127" s="1006"/>
      <c r="CS127" s="1006"/>
      <c r="CT127" s="1006"/>
      <c r="CU127" s="1006"/>
      <c r="CV127" s="1006"/>
      <c r="CW127" s="1006"/>
      <c r="CX127" s="1006"/>
      <c r="CY127" s="1006"/>
      <c r="CZ127" s="1006"/>
      <c r="DA127" s="1006"/>
      <c r="DB127" s="1006"/>
      <c r="DC127" s="1006"/>
      <c r="DD127" s="1006"/>
      <c r="DE127" s="1006"/>
      <c r="DF127" s="1007"/>
      <c r="DG127" s="975" t="s">
        <v>390</v>
      </c>
      <c r="DH127" s="976"/>
      <c r="DI127" s="976"/>
      <c r="DJ127" s="976"/>
      <c r="DK127" s="976"/>
      <c r="DL127" s="976" t="s">
        <v>390</v>
      </c>
      <c r="DM127" s="976"/>
      <c r="DN127" s="976"/>
      <c r="DO127" s="976"/>
      <c r="DP127" s="976"/>
      <c r="DQ127" s="976" t="s">
        <v>466</v>
      </c>
      <c r="DR127" s="976"/>
      <c r="DS127" s="976"/>
      <c r="DT127" s="976"/>
      <c r="DU127" s="976"/>
      <c r="DV127" s="977" t="s">
        <v>390</v>
      </c>
      <c r="DW127" s="977"/>
      <c r="DX127" s="977"/>
      <c r="DY127" s="977"/>
      <c r="DZ127" s="978"/>
    </row>
    <row r="128" spans="1:130" s="247" customFormat="1" ht="26.25" customHeight="1" thickBot="1" x14ac:dyDescent="0.2">
      <c r="A128" s="1105" t="s">
        <v>480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481</v>
      </c>
      <c r="X128" s="1107"/>
      <c r="Y128" s="1107"/>
      <c r="Z128" s="1108"/>
      <c r="AA128" s="1109">
        <v>43303</v>
      </c>
      <c r="AB128" s="1110"/>
      <c r="AC128" s="1110"/>
      <c r="AD128" s="1110"/>
      <c r="AE128" s="1111"/>
      <c r="AF128" s="1112">
        <v>48709</v>
      </c>
      <c r="AG128" s="1110"/>
      <c r="AH128" s="1110"/>
      <c r="AI128" s="1110"/>
      <c r="AJ128" s="1111"/>
      <c r="AK128" s="1112">
        <v>46082</v>
      </c>
      <c r="AL128" s="1110"/>
      <c r="AM128" s="1110"/>
      <c r="AN128" s="1110"/>
      <c r="AO128" s="1111"/>
      <c r="AP128" s="1113"/>
      <c r="AQ128" s="1114"/>
      <c r="AR128" s="1114"/>
      <c r="AS128" s="1114"/>
      <c r="AT128" s="1115"/>
      <c r="AU128" s="283"/>
      <c r="AV128" s="283"/>
      <c r="AW128" s="283"/>
      <c r="AX128" s="944" t="s">
        <v>482</v>
      </c>
      <c r="AY128" s="945"/>
      <c r="AZ128" s="945"/>
      <c r="BA128" s="945"/>
      <c r="BB128" s="945"/>
      <c r="BC128" s="945"/>
      <c r="BD128" s="945"/>
      <c r="BE128" s="946"/>
      <c r="BF128" s="1116" t="s">
        <v>390</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35"/>
      <c r="CA128" s="284"/>
      <c r="CB128" s="284"/>
      <c r="CC128" s="284"/>
      <c r="CD128" s="284"/>
      <c r="CE128" s="284"/>
      <c r="CF128" s="284"/>
      <c r="CG128" s="281"/>
      <c r="CH128" s="281"/>
      <c r="CI128" s="281"/>
      <c r="CJ128" s="282"/>
      <c r="CK128" s="1081"/>
      <c r="CL128" s="1082"/>
      <c r="CM128" s="1082"/>
      <c r="CN128" s="1082"/>
      <c r="CO128" s="1083"/>
      <c r="CP128" s="1098" t="s">
        <v>483</v>
      </c>
      <c r="CQ128" s="1099"/>
      <c r="CR128" s="1099"/>
      <c r="CS128" s="1099"/>
      <c r="CT128" s="1099"/>
      <c r="CU128" s="1099"/>
      <c r="CV128" s="1099"/>
      <c r="CW128" s="1099"/>
      <c r="CX128" s="1099"/>
      <c r="CY128" s="1099"/>
      <c r="CZ128" s="1099"/>
      <c r="DA128" s="1099"/>
      <c r="DB128" s="1099"/>
      <c r="DC128" s="1099"/>
      <c r="DD128" s="1099"/>
      <c r="DE128" s="1099"/>
      <c r="DF128" s="1100"/>
      <c r="DG128" s="1101">
        <v>2000</v>
      </c>
      <c r="DH128" s="1102"/>
      <c r="DI128" s="1102"/>
      <c r="DJ128" s="1102"/>
      <c r="DK128" s="1102"/>
      <c r="DL128" s="1102">
        <v>2000</v>
      </c>
      <c r="DM128" s="1102"/>
      <c r="DN128" s="1102"/>
      <c r="DO128" s="1102"/>
      <c r="DP128" s="1102"/>
      <c r="DQ128" s="1102">
        <v>2000</v>
      </c>
      <c r="DR128" s="1102"/>
      <c r="DS128" s="1102"/>
      <c r="DT128" s="1102"/>
      <c r="DU128" s="1102"/>
      <c r="DV128" s="1103">
        <v>0.2</v>
      </c>
      <c r="DW128" s="1103"/>
      <c r="DX128" s="1103"/>
      <c r="DY128" s="1103"/>
      <c r="DZ128" s="1104"/>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484</v>
      </c>
      <c r="X129" s="1130"/>
      <c r="Y129" s="1130"/>
      <c r="Z129" s="1131"/>
      <c r="AA129" s="1014">
        <v>1416209</v>
      </c>
      <c r="AB129" s="1015"/>
      <c r="AC129" s="1015"/>
      <c r="AD129" s="1015"/>
      <c r="AE129" s="1016"/>
      <c r="AF129" s="1017">
        <v>1391680</v>
      </c>
      <c r="AG129" s="1015"/>
      <c r="AH129" s="1015"/>
      <c r="AI129" s="1015"/>
      <c r="AJ129" s="1016"/>
      <c r="AK129" s="1017">
        <v>1366597</v>
      </c>
      <c r="AL129" s="1015"/>
      <c r="AM129" s="1015"/>
      <c r="AN129" s="1015"/>
      <c r="AO129" s="1016"/>
      <c r="AP129" s="1132"/>
      <c r="AQ129" s="1133"/>
      <c r="AR129" s="1133"/>
      <c r="AS129" s="1133"/>
      <c r="AT129" s="1134"/>
      <c r="AU129" s="285"/>
      <c r="AV129" s="285"/>
      <c r="AW129" s="285"/>
      <c r="AX129" s="1123" t="s">
        <v>485</v>
      </c>
      <c r="AY129" s="1006"/>
      <c r="AZ129" s="1006"/>
      <c r="BA129" s="1006"/>
      <c r="BB129" s="1006"/>
      <c r="BC129" s="1006"/>
      <c r="BD129" s="1006"/>
      <c r="BE129" s="1007"/>
      <c r="BF129" s="1124" t="s">
        <v>128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487</v>
      </c>
      <c r="X130" s="1130"/>
      <c r="Y130" s="1130"/>
      <c r="Z130" s="1131"/>
      <c r="AA130" s="1014">
        <v>342163</v>
      </c>
      <c r="AB130" s="1015"/>
      <c r="AC130" s="1015"/>
      <c r="AD130" s="1015"/>
      <c r="AE130" s="1016"/>
      <c r="AF130" s="1017">
        <v>341253</v>
      </c>
      <c r="AG130" s="1015"/>
      <c r="AH130" s="1015"/>
      <c r="AI130" s="1015"/>
      <c r="AJ130" s="1016"/>
      <c r="AK130" s="1017">
        <v>310775</v>
      </c>
      <c r="AL130" s="1015"/>
      <c r="AM130" s="1015"/>
      <c r="AN130" s="1015"/>
      <c r="AO130" s="1016"/>
      <c r="AP130" s="1132"/>
      <c r="AQ130" s="1133"/>
      <c r="AR130" s="1133"/>
      <c r="AS130" s="1133"/>
      <c r="AT130" s="1134"/>
      <c r="AU130" s="285"/>
      <c r="AV130" s="285"/>
      <c r="AW130" s="285"/>
      <c r="AX130" s="1123" t="s">
        <v>488</v>
      </c>
      <c r="AY130" s="1006"/>
      <c r="AZ130" s="1006"/>
      <c r="BA130" s="1006"/>
      <c r="BB130" s="1006"/>
      <c r="BC130" s="1006"/>
      <c r="BD130" s="1006"/>
      <c r="BE130" s="1007"/>
      <c r="BF130" s="1160">
        <v>16.2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489</v>
      </c>
      <c r="X131" s="1168"/>
      <c r="Y131" s="1168"/>
      <c r="Z131" s="1169"/>
      <c r="AA131" s="1061">
        <v>1074046</v>
      </c>
      <c r="AB131" s="1040"/>
      <c r="AC131" s="1040"/>
      <c r="AD131" s="1040"/>
      <c r="AE131" s="1041"/>
      <c r="AF131" s="1039">
        <v>1050427</v>
      </c>
      <c r="AG131" s="1040"/>
      <c r="AH131" s="1040"/>
      <c r="AI131" s="1040"/>
      <c r="AJ131" s="1041"/>
      <c r="AK131" s="1039">
        <v>1055822</v>
      </c>
      <c r="AL131" s="1040"/>
      <c r="AM131" s="1040"/>
      <c r="AN131" s="1040"/>
      <c r="AO131" s="1041"/>
      <c r="AP131" s="1170"/>
      <c r="AQ131" s="1171"/>
      <c r="AR131" s="1171"/>
      <c r="AS131" s="1171"/>
      <c r="AT131" s="1172"/>
      <c r="AU131" s="285"/>
      <c r="AV131" s="285"/>
      <c r="AW131" s="285"/>
      <c r="AX131" s="1142" t="s">
        <v>490</v>
      </c>
      <c r="AY131" s="1099"/>
      <c r="AZ131" s="1099"/>
      <c r="BA131" s="1099"/>
      <c r="BB131" s="1099"/>
      <c r="BC131" s="1099"/>
      <c r="BD131" s="1099"/>
      <c r="BE131" s="1100"/>
      <c r="BF131" s="1143" t="s">
        <v>128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492</v>
      </c>
      <c r="W132" s="1153"/>
      <c r="X132" s="1153"/>
      <c r="Y132" s="1153"/>
      <c r="Z132" s="1154"/>
      <c r="AA132" s="1155">
        <v>18.192330680000001</v>
      </c>
      <c r="AB132" s="1156"/>
      <c r="AC132" s="1156"/>
      <c r="AD132" s="1156"/>
      <c r="AE132" s="1157"/>
      <c r="AF132" s="1158">
        <v>17.389690099999999</v>
      </c>
      <c r="AG132" s="1156"/>
      <c r="AH132" s="1156"/>
      <c r="AI132" s="1156"/>
      <c r="AJ132" s="1157"/>
      <c r="AK132" s="1158">
        <v>13.036193600000001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493</v>
      </c>
      <c r="W133" s="1136"/>
      <c r="X133" s="1136"/>
      <c r="Y133" s="1136"/>
      <c r="Z133" s="1137"/>
      <c r="AA133" s="1138">
        <v>14.9</v>
      </c>
      <c r="AB133" s="1139"/>
      <c r="AC133" s="1139"/>
      <c r="AD133" s="1139"/>
      <c r="AE133" s="1140"/>
      <c r="AF133" s="1138">
        <v>16.7</v>
      </c>
      <c r="AG133" s="1139"/>
      <c r="AH133" s="1139"/>
      <c r="AI133" s="1139"/>
      <c r="AJ133" s="1140"/>
      <c r="AK133" s="1138">
        <v>16.2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NLv3zJfNH3YzF9oSDyHKBYpUADfR9hyWvTNThrn6XX6bE3XxMYq4GrvAWlmy+ci/TPLaQVv1LYUXLBpUul9Sw==" saltValue="FiX7GBlXdqDCrO5NKZe1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7" zoomScaleNormal="85" zoomScaleSheetLayoutView="100" workbookViewId="0">
      <selection activeCell="AZ71" sqref="AZ71:AZ7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arDHdXGyuQXanhAWR4CElypYni2t0iFl9aow/OlosdX012/FkgeM4hBuhfhDhrLfJ83mKyi+Vka9NbigJLKUA==" saltValue="m+TNxvGxnUrTvRkHrWSK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4I3WW2E54pW6tfpOBdFHbXgoiJOXy6IDUmWf8GP3oLdK1hC7+XbFJ0Ch/UDidLuUmkC3CouVBzZxr3pNhF5YA==" saltValue="7UZOyNPO091mPyt99aNS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502</v>
      </c>
      <c r="AL9" s="1179"/>
      <c r="AM9" s="1179"/>
      <c r="AN9" s="1180"/>
      <c r="AO9" s="313">
        <v>431547</v>
      </c>
      <c r="AP9" s="313">
        <v>404449</v>
      </c>
      <c r="AQ9" s="314">
        <v>198046</v>
      </c>
      <c r="AR9" s="315">
        <v>104.2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503</v>
      </c>
      <c r="AL10" s="1179"/>
      <c r="AM10" s="1179"/>
      <c r="AN10" s="1180"/>
      <c r="AO10" s="316">
        <v>46728</v>
      </c>
      <c r="AP10" s="316">
        <v>43794</v>
      </c>
      <c r="AQ10" s="317">
        <v>23470</v>
      </c>
      <c r="AR10" s="318">
        <v>86.6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504</v>
      </c>
      <c r="AL11" s="1179"/>
      <c r="AM11" s="1179"/>
      <c r="AN11" s="1180"/>
      <c r="AO11" s="316">
        <v>74710</v>
      </c>
      <c r="AP11" s="316">
        <v>70019</v>
      </c>
      <c r="AQ11" s="317">
        <v>31217</v>
      </c>
      <c r="AR11" s="318">
        <v>124.3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505</v>
      </c>
      <c r="AL12" s="1179"/>
      <c r="AM12" s="1179"/>
      <c r="AN12" s="1180"/>
      <c r="AO12" s="316" t="s">
        <v>506</v>
      </c>
      <c r="AP12" s="316" t="s">
        <v>506</v>
      </c>
      <c r="AQ12" s="317">
        <v>3147</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507</v>
      </c>
      <c r="AL13" s="1179"/>
      <c r="AM13" s="1179"/>
      <c r="AN13" s="1180"/>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508</v>
      </c>
      <c r="AL14" s="1179"/>
      <c r="AM14" s="1179"/>
      <c r="AN14" s="1180"/>
      <c r="AO14" s="316">
        <v>10522</v>
      </c>
      <c r="AP14" s="316">
        <v>9861</v>
      </c>
      <c r="AQ14" s="317">
        <v>10757</v>
      </c>
      <c r="AR14" s="318">
        <v>-8.3000000000000007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509</v>
      </c>
      <c r="AL15" s="1179"/>
      <c r="AM15" s="1179"/>
      <c r="AN15" s="1180"/>
      <c r="AO15" s="316" t="s">
        <v>506</v>
      </c>
      <c r="AP15" s="316" t="s">
        <v>506</v>
      </c>
      <c r="AQ15" s="317">
        <v>4810</v>
      </c>
      <c r="AR15" s="318" t="s">
        <v>506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510</v>
      </c>
      <c r="AL16" s="1182"/>
      <c r="AM16" s="1182"/>
      <c r="AN16" s="1183"/>
      <c r="AO16" s="316">
        <v>-49691</v>
      </c>
      <c r="AP16" s="316">
        <v>-46571</v>
      </c>
      <c r="AQ16" s="317">
        <v>-18847</v>
      </c>
      <c r="AR16" s="318">
        <v>147.1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513816</v>
      </c>
      <c r="AP17" s="316">
        <v>481552</v>
      </c>
      <c r="AQ17" s="317">
        <v>252599</v>
      </c>
      <c r="AR17" s="318">
        <v>90.6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515</v>
      </c>
      <c r="AL21" s="1174"/>
      <c r="AM21" s="1174"/>
      <c r="AN21" s="1175"/>
      <c r="AO21" s="328">
        <v>39.36</v>
      </c>
      <c r="AP21" s="329">
        <v>22.36</v>
      </c>
      <c r="AQ21" s="330">
        <v>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516</v>
      </c>
      <c r="AL22" s="1174"/>
      <c r="AM22" s="1174"/>
      <c r="AN22" s="1175"/>
      <c r="AO22" s="333">
        <v>96.3</v>
      </c>
      <c r="AP22" s="334">
        <v>95.6</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520</v>
      </c>
      <c r="AL32" s="1190"/>
      <c r="AM32" s="1190"/>
      <c r="AN32" s="1191"/>
      <c r="AO32" s="343">
        <v>438580</v>
      </c>
      <c r="AP32" s="343">
        <v>411040</v>
      </c>
      <c r="AQ32" s="344">
        <v>139617</v>
      </c>
      <c r="AR32" s="345">
        <v>194.4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521</v>
      </c>
      <c r="AL33" s="1190"/>
      <c r="AM33" s="1190"/>
      <c r="AN33" s="1191"/>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522</v>
      </c>
      <c r="AL34" s="1190"/>
      <c r="AM34" s="1190"/>
      <c r="AN34" s="1191"/>
      <c r="AO34" s="343" t="s">
        <v>506</v>
      </c>
      <c r="AP34" s="343" t="s">
        <v>506</v>
      </c>
      <c r="AQ34" s="344">
        <v>5</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523</v>
      </c>
      <c r="AL35" s="1190"/>
      <c r="AM35" s="1190"/>
      <c r="AN35" s="1191"/>
      <c r="AO35" s="343">
        <v>50535</v>
      </c>
      <c r="AP35" s="343">
        <v>47362</v>
      </c>
      <c r="AQ35" s="344">
        <v>32699</v>
      </c>
      <c r="AR35" s="345">
        <v>44.8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524</v>
      </c>
      <c r="AL36" s="1190"/>
      <c r="AM36" s="1190"/>
      <c r="AN36" s="1191"/>
      <c r="AO36" s="343" t="s">
        <v>506</v>
      </c>
      <c r="AP36" s="343" t="s">
        <v>506</v>
      </c>
      <c r="AQ36" s="344">
        <v>4068</v>
      </c>
      <c r="AR36" s="345" t="s">
        <v>506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525</v>
      </c>
      <c r="AL37" s="1190"/>
      <c r="AM37" s="1190"/>
      <c r="AN37" s="1191"/>
      <c r="AO37" s="343">
        <v>5363</v>
      </c>
      <c r="AP37" s="343">
        <v>5026</v>
      </c>
      <c r="AQ37" s="344">
        <v>1263</v>
      </c>
      <c r="AR37" s="345">
        <v>297.89999999999998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526</v>
      </c>
      <c r="AL38" s="1193"/>
      <c r="AM38" s="1193"/>
      <c r="AN38" s="1194"/>
      <c r="AO38" s="346">
        <v>18</v>
      </c>
      <c r="AP38" s="346">
        <v>17</v>
      </c>
      <c r="AQ38" s="347">
        <v>23</v>
      </c>
      <c r="AR38" s="335">
        <v>-26.1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527</v>
      </c>
      <c r="AL39" s="1193"/>
      <c r="AM39" s="1193"/>
      <c r="AN39" s="1194"/>
      <c r="AO39" s="343">
        <v>-46082</v>
      </c>
      <c r="AP39" s="343">
        <v>-43188</v>
      </c>
      <c r="AQ39" s="344">
        <v>-8148</v>
      </c>
      <c r="AR39" s="345">
        <v>430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528</v>
      </c>
      <c r="AL40" s="1190"/>
      <c r="AM40" s="1190"/>
      <c r="AN40" s="1191"/>
      <c r="AO40" s="343">
        <v>-310775</v>
      </c>
      <c r="AP40" s="343">
        <v>-291261</v>
      </c>
      <c r="AQ40" s="344">
        <v>-124721</v>
      </c>
      <c r="AR40" s="345">
        <v>133.5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137639</v>
      </c>
      <c r="AP41" s="343">
        <v>128996</v>
      </c>
      <c r="AQ41" s="344">
        <v>44807</v>
      </c>
      <c r="AR41" s="345">
        <v>187.9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497</v>
      </c>
      <c r="AN49" s="1186" t="s">
        <v>532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457955</v>
      </c>
      <c r="AN51" s="365">
        <v>396841</v>
      </c>
      <c r="AO51" s="366">
        <v>-28.9</v>
      </c>
      <c r="AP51" s="367">
        <v>287914</v>
      </c>
      <c r="AQ51" s="368">
        <v>-0.2</v>
      </c>
      <c r="AR51" s="369">
        <v>-28.7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196632</v>
      </c>
      <c r="AN52" s="373">
        <v>170392</v>
      </c>
      <c r="AO52" s="374">
        <v>-42.3</v>
      </c>
      <c r="AP52" s="375">
        <v>146531</v>
      </c>
      <c r="AQ52" s="376">
        <v>3.5</v>
      </c>
      <c r="AR52" s="377">
        <v>-45.8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608125</v>
      </c>
      <c r="AN53" s="365">
        <v>543940</v>
      </c>
      <c r="AO53" s="366">
        <v>37.1</v>
      </c>
      <c r="AP53" s="367">
        <v>291945</v>
      </c>
      <c r="AQ53" s="368">
        <v>1.4</v>
      </c>
      <c r="AR53" s="369">
        <v>35.700000000000003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262759</v>
      </c>
      <c r="AN54" s="373">
        <v>235026</v>
      </c>
      <c r="AO54" s="374">
        <v>37.9</v>
      </c>
      <c r="AP54" s="375">
        <v>127651</v>
      </c>
      <c r="AQ54" s="376">
        <v>-12.9</v>
      </c>
      <c r="AR54" s="377">
        <v>50.8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803180</v>
      </c>
      <c r="AN55" s="365">
        <v>719051</v>
      </c>
      <c r="AO55" s="366">
        <v>32.200000000000003</v>
      </c>
      <c r="AP55" s="367">
        <v>291173</v>
      </c>
      <c r="AQ55" s="368">
        <v>-0.3</v>
      </c>
      <c r="AR55" s="369">
        <v>32.5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70315</v>
      </c>
      <c r="AN56" s="373">
        <v>62950</v>
      </c>
      <c r="AO56" s="374">
        <v>-73.2</v>
      </c>
      <c r="AP56" s="375">
        <v>119071</v>
      </c>
      <c r="AQ56" s="376">
        <v>-6.7</v>
      </c>
      <c r="AR56" s="377">
        <v>-66.5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1004672</v>
      </c>
      <c r="AN57" s="365">
        <v>901860</v>
      </c>
      <c r="AO57" s="366">
        <v>25.4</v>
      </c>
      <c r="AP57" s="367">
        <v>271581</v>
      </c>
      <c r="AQ57" s="368">
        <v>-6.7</v>
      </c>
      <c r="AR57" s="369">
        <v>32.1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81915</v>
      </c>
      <c r="AN58" s="373">
        <v>73532</v>
      </c>
      <c r="AO58" s="374">
        <v>16.8</v>
      </c>
      <c r="AP58" s="375">
        <v>117844</v>
      </c>
      <c r="AQ58" s="376">
        <v>-1</v>
      </c>
      <c r="AR58" s="377">
        <v>17.8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550111</v>
      </c>
      <c r="AN59" s="365">
        <v>515568</v>
      </c>
      <c r="AO59" s="366">
        <v>-42.8</v>
      </c>
      <c r="AP59" s="367">
        <v>268375</v>
      </c>
      <c r="AQ59" s="368">
        <v>-1.2</v>
      </c>
      <c r="AR59" s="369">
        <v>-41.6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445469</v>
      </c>
      <c r="AN60" s="373">
        <v>417497</v>
      </c>
      <c r="AO60" s="374">
        <v>467.8</v>
      </c>
      <c r="AP60" s="375">
        <v>119602</v>
      </c>
      <c r="AQ60" s="376">
        <v>1.5</v>
      </c>
      <c r="AR60" s="377">
        <v>466.3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684809</v>
      </c>
      <c r="AN61" s="380">
        <v>615452</v>
      </c>
      <c r="AO61" s="381">
        <v>4.5999999999999996</v>
      </c>
      <c r="AP61" s="382">
        <v>282198</v>
      </c>
      <c r="AQ61" s="383">
        <v>-1.4</v>
      </c>
      <c r="AR61" s="369">
        <v>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211418</v>
      </c>
      <c r="AN62" s="373">
        <v>191879</v>
      </c>
      <c r="AO62" s="374">
        <v>81.400000000000006</v>
      </c>
      <c r="AP62" s="375">
        <v>126140</v>
      </c>
      <c r="AQ62" s="376">
        <v>-3.1</v>
      </c>
      <c r="AR62" s="377">
        <v>84.5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03UwTVukeoe3aJT3q0TT6Rc0buOH8J/nigHakX5z4yBqTUuVFPQqJhrgTL+W9je5cHuHAVSfSGzdwyo+1L70Q==" saltValue="lBqzpogzN/bO3lO5+esR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U76" zoomScaleNormal="100" zoomScaleSheetLayoutView="55" workbookViewId="0">
      <selection activeCell="BH103" sqref="BH103:BI10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Mu9sDZ9OjCX1+VfUW6LAE1Y1hHz/OEH94OwPFSjTK7Xu0fMtGM0HjTjXK8OoAlekqfTF+KiZrJXgpkAGlkwtGQ==" saltValue="V4Si6Jxym9oYEL/v+8WX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2dN6iI+M0QvFIB5j9lGYfSxYUik4lUci1Rbw6BagBRJ8sFpZJGenm0zn7r1WLwYec4q3GW0KKNiXkd/4kCFpAg==" saltValue="jib4e4px2lfzu8fLyplE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8" t="s">
        <v>3</v>
      </c>
      <c r="D47" s="1198"/>
      <c r="E47" s="1199"/>
      <c r="F47" s="11">
        <v>40.380000000000003</v>
      </c>
      <c r="G47" s="12">
        <v>41.81</v>
      </c>
      <c r="H47" s="12">
        <v>43.52</v>
      </c>
      <c r="I47" s="12">
        <v>44.32</v>
      </c>
      <c r="J47" s="13">
        <v>45.16</v>
      </c>
    </row>
    <row r="48" spans="2:10" ht="57.75" customHeight="1" x14ac:dyDescent="0.15">
      <c r="B48" s="14"/>
      <c r="C48" s="1200" t="s">
        <v>4</v>
      </c>
      <c r="D48" s="1200"/>
      <c r="E48" s="1201"/>
      <c r="F48" s="15">
        <v>2.38</v>
      </c>
      <c r="G48" s="16">
        <v>3.01</v>
      </c>
      <c r="H48" s="16" t="s">
        <v>553</v>
      </c>
      <c r="I48" s="16">
        <v>2.41</v>
      </c>
      <c r="J48" s="17">
        <v>2.2000000000000002</v>
      </c>
    </row>
    <row r="49" spans="2:10" ht="57.75" customHeight="1" thickBot="1" x14ac:dyDescent="0.2">
      <c r="B49" s="18"/>
      <c r="C49" s="1202" t="s">
        <v>5</v>
      </c>
      <c r="D49" s="1202"/>
      <c r="E49" s="1203"/>
      <c r="F49" s="19">
        <v>6.17</v>
      </c>
      <c r="G49" s="20">
        <v>0.59</v>
      </c>
      <c r="H49" s="20" t="s">
        <v>554</v>
      </c>
      <c r="I49" s="20">
        <v>4.0999999999999996</v>
      </c>
      <c r="J49" s="21">
        <v>24.91</v>
      </c>
    </row>
    <row r="50" spans="2:10" ht="13.5" customHeight="1" x14ac:dyDescent="0.15"/>
  </sheetData>
  <sheetProtection algorithmName="SHA-512" hashValue="lCQK/2Ig+QOF+mTBwmg0z5QKIJYUn+HAdUfv89HUlfFf+Gq5nt3S5+1UZV0P33CLcAqAvPqaVU5V784gD6/syg==" saltValue="8jynhh93h2i+3RHvU9yV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2021-03-02T01:35:04Z</cp:lastPrinted>
  <dcterms:created xsi:type="dcterms:W3CDTF">2021-02-05T00:48:01Z</dcterms:created>
  <dcterms:modified xsi:type="dcterms:W3CDTF">2021-03-02T01:36:16Z</dcterms:modified>
  <cp:category/>
</cp:coreProperties>
</file>